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895" windowHeight="10995"/>
  </bookViews>
  <sheets>
    <sheet name="Ю-6" sheetId="1" r:id="rId1"/>
  </sheets>
  <definedNames>
    <definedName name="_xlnm.Print_Area" localSheetId="0">'Ю-6'!$A$1:$O$27</definedName>
  </definedNames>
  <calcPr calcId="124519"/>
</workbook>
</file>

<file path=xl/calcChain.xml><?xml version="1.0" encoding="utf-8"?>
<calcChain xmlns="http://schemas.openxmlformats.org/spreadsheetml/2006/main">
  <c r="C4" i="1"/>
  <c r="K4"/>
  <c r="N4"/>
  <c r="O4"/>
  <c r="O6"/>
  <c r="C7"/>
  <c r="D7"/>
  <c r="E7"/>
  <c r="F7"/>
  <c r="G7"/>
  <c r="H7"/>
  <c r="I7"/>
  <c r="J7"/>
  <c r="K7"/>
  <c r="L7"/>
  <c r="M7"/>
  <c r="N7"/>
  <c r="O7"/>
  <c r="O8"/>
  <c r="O10"/>
  <c r="O14"/>
  <c r="O15"/>
  <c r="O16"/>
  <c r="O17"/>
  <c r="C19"/>
  <c r="D19"/>
  <c r="E19"/>
  <c r="F19"/>
  <c r="G19"/>
  <c r="H19"/>
  <c r="I19"/>
  <c r="J19"/>
  <c r="K19"/>
  <c r="L19"/>
  <c r="M19"/>
  <c r="N19"/>
  <c r="O19"/>
  <c r="C20"/>
  <c r="D20"/>
  <c r="E20"/>
  <c r="F20"/>
  <c r="G20"/>
  <c r="H20"/>
  <c r="I20"/>
  <c r="J20"/>
  <c r="K20"/>
  <c r="L20"/>
  <c r="M20"/>
  <c r="N20"/>
  <c r="O20"/>
  <c r="O21"/>
  <c r="C26"/>
</calcChain>
</file>

<file path=xl/sharedStrings.xml><?xml version="1.0" encoding="utf-8"?>
<sst xmlns="http://schemas.openxmlformats.org/spreadsheetml/2006/main" count="61" uniqueCount="42">
  <si>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</si>
  <si>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</si>
  <si>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</si>
  <si>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</si>
  <si>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</si>
  <si>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</si>
  <si>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</si>
  <si>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</si>
  <si>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</si>
  <si>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</si>
  <si>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</si>
  <si>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</si>
  <si>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>ИП Соколов А.В.</t>
  </si>
  <si>
    <t>Услуги по благоустройству территории</t>
  </si>
  <si>
    <t>Курганский центр дезинфекции ООО</t>
  </si>
  <si>
    <t>Дезинсекция подвального и чердачного помещения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</si>
  <si>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</si>
  <si>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</si>
  <si>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</si>
  <si>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</si>
  <si>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</si>
  <si>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</si>
  <si>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</si>
  <si>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</si>
  <si>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</si>
  <si>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</si>
  <si>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</si>
  <si>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</si>
  <si>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</si>
  <si>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</si>
  <si>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</si>
  <si>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Юргамышская, дом 6 2017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</si>
  <si>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</si>
  <si>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</si>
  <si>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</si>
  <si>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</si>
  <si>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Замена патрона - 1 шт.; Замена дефектного участка - 0,5 п.м. подъезд 2; Смена остекления оконных переплетов - 2 кв.м.</t>
  </si>
  <si>
    <t>Замена дефектного участка кабеля - 12 п.м. в кв. 7</t>
  </si>
  <si>
    <t>Замена выкл. - 2 шт. в кв. 68; Замена патрона - 2 шт. в кв. 40; Замена светильника - 1 шт. подъезд 2</t>
  </si>
  <si>
    <t>Замена выкл. - 1 шт. подъезд 1; Сплошное выравнивание поверхностей стен из сухих растворных смесей - 56 кв.м.; Покрытие поверхностей грунтовкой глубокого проникновения - 56 кв.м.; Окраска клеевыми составами - 137 кв.м.; Простая масляная окраска стен - 36 кв.м.; Простая масляная окраска ранее окрашенных стен с подготовкой и расчисткой старой краски до 35 % - 85 кв.м.; Простая масляная окраска ранее окрашенных окон без подготовки с расчисткой старой краски до 35% - 13 кв.м.; Простая масляная окраска ранее окрашенных дверей с подготовкой и расчисткой старой краски до 35 % - 5,5 кв.м.; Окраска масляными составами торцов лестничных маршей - 6,3 кв.м.; Окраска масляными составами ранее окрашенных металлических решеток и оград без рельефа за 1 раз - 18 кв.м.; Окраска масляными составами ранее окрашенных поверхностей стальных и чугунных труб - 2 кв.м.; Окраска масляными составами ранее окрашенных металлических поверхностей (почт.ящики, эл. щиты) - 6,3 кв.м.; Окраска масляными составами ранее окрашенных поверхностей подъезд 4</t>
  </si>
  <si>
    <t>Демонтаж чугунной трубы Ду 110 - 1 м.; Прокладка трубопровода КНС из ПП Ду 110 - 1 м. в кв. 52; Замена патрона - 1 шт. - 2 подъезд</t>
  </si>
  <si>
    <t>Виды работ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</si>
</sst>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0" fillId="0" borderId="1" xfId="0" applyBorder="1"/>
    <xf numFmtId="4" fontId="6" fillId="0" borderId="1" xfId="1" applyNumberFormat="1" applyFont="1" applyBorder="1" applyAlignment="1">
      <alignment horizontal="center" vertical="center" wrapText="1"/>
    </xf>
    <xf numFmtId="165" fontId="5" fillId="0" borderId="3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1" xfId="2" applyNumberFormat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6" fontId="5" fillId="0" borderId="4" xfId="2" applyNumberFormat="1" applyFont="1" applyBorder="1" applyAlignment="1">
      <alignment horizontal="center" vertical="center" wrapText="1"/>
    </xf>
    <xf numFmtId="165" fontId="5" fillId="0" borderId="4" xfId="3" applyNumberFormat="1" applyFont="1" applyBorder="1" applyAlignment="1">
      <alignment horizontal="center" vertical="center" wrapText="1"/>
    </xf>
    <xf numFmtId="165" fontId="5" fillId="0" borderId="4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0" workbookViewId="0">
      <selection activeCell="C31" sqref="C31"/>
    </sheetView>
  </sheetViews>
  <sheetFormatPr defaultRowHeight="15"/>
  <cols>
    <col min="1" max="1" width="37" customWidth="1"/>
    <col min="2" max="2" width="21" customWidth="1"/>
    <col min="3" max="3" width="15" customWidth="1"/>
    <col min="4" max="4" width="11.42578125" customWidth="1"/>
    <col min="5" max="5" width="11" customWidth="1"/>
    <col min="6" max="6" width="12" customWidth="1"/>
    <col min="7" max="7" width="11.5703125" customWidth="1"/>
    <col min="8" max="8" width="12.140625" customWidth="1"/>
    <col min="9" max="9" width="11.7109375" customWidth="1"/>
    <col min="10" max="10" width="11.28515625" customWidth="1"/>
    <col min="11" max="11" width="51.28515625" customWidth="1"/>
    <col min="12" max="12" width="13.5703125" customWidth="1"/>
    <col min="13" max="13" width="11.7109375" customWidth="1"/>
    <col min="14" max="14" width="11" customWidth="1"/>
    <col min="15" max="15" width="14.85546875" customWidth="1"/>
  </cols>
  <sheetData>
    <row r="1" spans="1:15" ht="15.75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>
      <c r="A3" s="19" t="s">
        <v>30</v>
      </c>
      <c r="B3" s="19"/>
      <c r="C3" s="19" t="s">
        <v>29</v>
      </c>
      <c r="D3" s="19" t="s">
        <v>28</v>
      </c>
      <c r="E3" s="19" t="s">
        <v>27</v>
      </c>
      <c r="F3" s="19" t="s">
        <v>26</v>
      </c>
      <c r="G3" s="10" t="s">
        <v>25</v>
      </c>
      <c r="H3" s="10" t="s">
        <v>24</v>
      </c>
      <c r="I3" s="10" t="s">
        <v>23</v>
      </c>
      <c r="J3" s="10" t="s">
        <v>22</v>
      </c>
      <c r="K3" s="10" t="s">
        <v>21</v>
      </c>
      <c r="L3" s="10" t="s">
        <v>20</v>
      </c>
      <c r="M3" s="10" t="s">
        <v>19</v>
      </c>
      <c r="N3" s="10" t="s">
        <v>18</v>
      </c>
      <c r="O3" s="18" t="s">
        <v>3</v>
      </c>
    </row>
    <row r="4" spans="1:15" ht="85.5" customHeight="1">
      <c r="A4" s="17" t="s">
        <v>17</v>
      </c>
      <c r="B4" s="37" t="s">
        <v>16</v>
      </c>
      <c r="C4" s="6">
        <f>247+60</f>
        <v>307</v>
      </c>
      <c r="D4" s="11"/>
      <c r="E4" s="41"/>
      <c r="F4" s="39"/>
      <c r="G4" s="39"/>
      <c r="H4" s="41"/>
      <c r="I4" s="41"/>
      <c r="J4" s="40"/>
      <c r="K4" s="13">
        <f>34+16450</f>
        <v>16484</v>
      </c>
      <c r="L4" s="39">
        <v>584</v>
      </c>
      <c r="M4" s="39">
        <v>575</v>
      </c>
      <c r="N4" s="38">
        <f>84+441</f>
        <v>525</v>
      </c>
      <c r="O4" s="4">
        <f>SUM(C4:N4)</f>
        <v>18475</v>
      </c>
    </row>
    <row r="5" spans="1:15" ht="409.5" customHeight="1">
      <c r="A5" s="17" t="s">
        <v>41</v>
      </c>
      <c r="B5" s="37"/>
      <c r="C5" s="6" t="s">
        <v>40</v>
      </c>
      <c r="D5" s="36"/>
      <c r="E5" s="35"/>
      <c r="F5" s="35"/>
      <c r="G5" s="33"/>
      <c r="H5" s="34"/>
      <c r="I5" s="33"/>
      <c r="J5" s="33"/>
      <c r="K5" s="32" t="s">
        <v>39</v>
      </c>
      <c r="L5" s="33" t="s">
        <v>38</v>
      </c>
      <c r="M5" s="32" t="s">
        <v>37</v>
      </c>
      <c r="N5" s="31" t="s">
        <v>36</v>
      </c>
      <c r="O5" s="4"/>
    </row>
    <row r="6" spans="1:15" ht="29.25" customHeight="1">
      <c r="A6" s="17" t="s">
        <v>35</v>
      </c>
      <c r="B6" s="25"/>
      <c r="C6" s="25">
        <v>320.83</v>
      </c>
      <c r="D6" s="25"/>
      <c r="E6" s="11">
        <v>293.04000000000002</v>
      </c>
      <c r="F6" s="30"/>
      <c r="G6" s="30"/>
      <c r="H6" s="30"/>
      <c r="I6" s="29"/>
      <c r="J6" s="29"/>
      <c r="K6" s="1">
        <v>33.4</v>
      </c>
      <c r="L6" s="28">
        <v>9630.67</v>
      </c>
      <c r="M6" s="28">
        <v>118.44</v>
      </c>
      <c r="N6" s="27">
        <v>21.65</v>
      </c>
      <c r="O6" s="4">
        <f>SUM(B6:N6)</f>
        <v>10418.030000000001</v>
      </c>
    </row>
    <row r="7" spans="1:15" ht="88.5" customHeight="1">
      <c r="A7" s="26" t="s">
        <v>34</v>
      </c>
      <c r="B7" s="25"/>
      <c r="C7" s="25">
        <f>3598.7*4.1</f>
        <v>14754.669999999998</v>
      </c>
      <c r="D7" s="25">
        <f>3598.7*4.1</f>
        <v>14754.669999999998</v>
      </c>
      <c r="E7" s="25">
        <f>3598.7*4.1</f>
        <v>14754.669999999998</v>
      </c>
      <c r="F7" s="25">
        <f>3598.7*4.1</f>
        <v>14754.669999999998</v>
      </c>
      <c r="G7" s="25">
        <f>3598.7*4.1</f>
        <v>14754.669999999998</v>
      </c>
      <c r="H7" s="25">
        <f>3598.7*4.1</f>
        <v>14754.669999999998</v>
      </c>
      <c r="I7" s="25">
        <f>3598.7*4.1</f>
        <v>14754.669999999998</v>
      </c>
      <c r="J7" s="25">
        <f>3598.7*4.1</f>
        <v>14754.669999999998</v>
      </c>
      <c r="K7" s="25">
        <f>3598.7*4.1</f>
        <v>14754.669999999998</v>
      </c>
      <c r="L7" s="25">
        <f>3598.7*4.1</f>
        <v>14754.669999999998</v>
      </c>
      <c r="M7" s="25">
        <f>3598.7*4.1</f>
        <v>14754.669999999998</v>
      </c>
      <c r="N7" s="25">
        <f>3598.7*4.1</f>
        <v>14754.669999999998</v>
      </c>
      <c r="O7" s="4">
        <f>SUM(C7:N7)</f>
        <v>177056.03999999992</v>
      </c>
    </row>
    <row r="8" spans="1:15" ht="42" customHeight="1">
      <c r="A8" s="17" t="s">
        <v>33</v>
      </c>
      <c r="B8" s="6" t="s">
        <v>32</v>
      </c>
      <c r="C8" s="6">
        <v>506</v>
      </c>
      <c r="D8" s="6">
        <v>424.38</v>
      </c>
      <c r="E8" s="11">
        <v>198</v>
      </c>
      <c r="F8" s="11">
        <v>729.3</v>
      </c>
      <c r="G8" s="11">
        <v>742.5</v>
      </c>
      <c r="H8" s="11">
        <v>754.16</v>
      </c>
      <c r="I8" s="11">
        <v>440</v>
      </c>
      <c r="J8" s="11">
        <v>565.84</v>
      </c>
      <c r="K8" s="11">
        <v>848.54</v>
      </c>
      <c r="L8" s="11">
        <v>924</v>
      </c>
      <c r="M8" s="11">
        <v>1056</v>
      </c>
      <c r="N8" s="11">
        <v>742.5</v>
      </c>
      <c r="O8" s="15">
        <f>SUM(C8:N8)</f>
        <v>7931.22</v>
      </c>
    </row>
    <row r="9" spans="1:15" ht="15.75">
      <c r="A9" s="17"/>
      <c r="B9" s="6"/>
      <c r="C9" s="6"/>
      <c r="D9" s="6"/>
      <c r="E9" s="6"/>
      <c r="F9" s="6"/>
      <c r="G9" s="13"/>
      <c r="H9" s="24"/>
      <c r="I9" s="23"/>
      <c r="J9" s="22"/>
      <c r="K9" s="13"/>
      <c r="L9" s="23"/>
      <c r="M9" s="22"/>
      <c r="N9" s="22"/>
      <c r="O9" s="4"/>
    </row>
    <row r="10" spans="1:15" ht="15.75">
      <c r="A10" s="5" t="s">
        <v>6</v>
      </c>
      <c r="B10" s="5"/>
      <c r="C10" s="5"/>
      <c r="D10" s="5"/>
      <c r="E10" s="5"/>
      <c r="F10" s="5"/>
      <c r="G10" s="4"/>
      <c r="H10" s="4"/>
      <c r="I10" s="4"/>
      <c r="J10" s="4"/>
      <c r="K10" s="4"/>
      <c r="L10" s="4"/>
      <c r="M10" s="4"/>
      <c r="N10" s="4"/>
      <c r="O10" s="4">
        <f>SUM(O4:O9)</f>
        <v>213880.28999999992</v>
      </c>
    </row>
    <row r="11" spans="1:15" ht="15.75">
      <c r="A11" s="21" t="s">
        <v>31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5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15.75">
      <c r="A13" s="19" t="s">
        <v>30</v>
      </c>
      <c r="B13" s="19"/>
      <c r="C13" s="19" t="s">
        <v>29</v>
      </c>
      <c r="D13" s="19" t="s">
        <v>28</v>
      </c>
      <c r="E13" s="19" t="s">
        <v>27</v>
      </c>
      <c r="F13" s="19" t="s">
        <v>26</v>
      </c>
      <c r="G13" s="10" t="s">
        <v>25</v>
      </c>
      <c r="H13" s="10" t="s">
        <v>24</v>
      </c>
      <c r="I13" s="10" t="s">
        <v>23</v>
      </c>
      <c r="J13" s="10" t="s">
        <v>22</v>
      </c>
      <c r="K13" s="10" t="s">
        <v>21</v>
      </c>
      <c r="L13" s="10" t="s">
        <v>20</v>
      </c>
      <c r="M13" s="10" t="s">
        <v>19</v>
      </c>
      <c r="N13" s="10" t="s">
        <v>18</v>
      </c>
      <c r="O13" s="18" t="s">
        <v>3</v>
      </c>
    </row>
    <row r="14" spans="1:15" ht="81.75" customHeight="1">
      <c r="A14" s="17" t="s">
        <v>17</v>
      </c>
      <c r="B14" s="6" t="s">
        <v>16</v>
      </c>
      <c r="C14" s="11">
        <v>12631</v>
      </c>
      <c r="D14" s="11">
        <v>12631</v>
      </c>
      <c r="E14" s="11">
        <v>12631</v>
      </c>
      <c r="F14" s="11">
        <v>12631</v>
      </c>
      <c r="G14" s="11">
        <v>12631</v>
      </c>
      <c r="H14" s="11">
        <v>12631</v>
      </c>
      <c r="I14" s="11">
        <v>12631</v>
      </c>
      <c r="J14" s="11">
        <v>12631</v>
      </c>
      <c r="K14" s="11">
        <v>12631</v>
      </c>
      <c r="L14" s="11">
        <v>12631</v>
      </c>
      <c r="M14" s="11">
        <v>12631</v>
      </c>
      <c r="N14" s="11">
        <v>12631</v>
      </c>
      <c r="O14" s="4">
        <f>SUM(C14:N14)</f>
        <v>151572</v>
      </c>
    </row>
    <row r="15" spans="1:15" ht="40.5" customHeight="1">
      <c r="A15" s="8" t="s">
        <v>15</v>
      </c>
      <c r="B15" s="6" t="s">
        <v>14</v>
      </c>
      <c r="C15" s="6"/>
      <c r="D15" s="6"/>
      <c r="E15" s="6"/>
      <c r="F15" s="6"/>
      <c r="G15" s="10"/>
      <c r="H15" s="10"/>
      <c r="I15" s="11">
        <v>3505.6</v>
      </c>
      <c r="J15" s="11"/>
      <c r="K15" s="10"/>
      <c r="L15" s="1"/>
      <c r="M15" s="16"/>
      <c r="N15" s="11"/>
      <c r="O15" s="15">
        <f>SUM(G15:N15)</f>
        <v>3505.6</v>
      </c>
    </row>
    <row r="16" spans="1:15" ht="40.5" customHeight="1">
      <c r="A16" s="8" t="s">
        <v>13</v>
      </c>
      <c r="B16" s="6" t="s">
        <v>12</v>
      </c>
      <c r="C16" s="6">
        <v>8889</v>
      </c>
      <c r="D16" s="6">
        <v>8889</v>
      </c>
      <c r="E16" s="6">
        <v>8889</v>
      </c>
      <c r="F16" s="6">
        <v>8889</v>
      </c>
      <c r="G16" s="6">
        <v>8889</v>
      </c>
      <c r="H16" s="6">
        <v>8889</v>
      </c>
      <c r="I16" s="6">
        <v>8889</v>
      </c>
      <c r="J16" s="6">
        <v>8889</v>
      </c>
      <c r="K16" s="6">
        <v>8889</v>
      </c>
      <c r="L16" s="6">
        <v>8889</v>
      </c>
      <c r="M16" s="6">
        <v>8889</v>
      </c>
      <c r="N16" s="6">
        <v>8889</v>
      </c>
      <c r="O16" s="4">
        <f>SUM(C16:N16)</f>
        <v>106668</v>
      </c>
    </row>
    <row r="17" spans="1:15" ht="33.75" customHeight="1">
      <c r="A17" s="8" t="s">
        <v>11</v>
      </c>
      <c r="B17" s="6"/>
      <c r="C17" s="6"/>
      <c r="D17" s="6"/>
      <c r="E17" s="6"/>
      <c r="F17" s="6"/>
      <c r="G17" s="10"/>
      <c r="H17" s="13"/>
      <c r="I17" s="10"/>
      <c r="J17" s="12"/>
      <c r="K17" s="10"/>
      <c r="L17" s="11"/>
      <c r="M17" s="11"/>
      <c r="N17" s="10"/>
      <c r="O17" s="4">
        <f>566360.7*2.5/100</f>
        <v>14159.0175</v>
      </c>
    </row>
    <row r="18" spans="1:15" ht="23.25" customHeight="1">
      <c r="A18" s="9" t="s">
        <v>10</v>
      </c>
      <c r="B18" s="14"/>
      <c r="C18" s="6"/>
      <c r="D18" s="6"/>
      <c r="E18" s="6"/>
      <c r="F18" s="6"/>
      <c r="G18" s="10"/>
      <c r="H18" s="13"/>
      <c r="I18" s="10"/>
      <c r="J18" s="12"/>
      <c r="K18" s="10"/>
      <c r="L18" s="11"/>
      <c r="M18" s="11"/>
      <c r="N18" s="10"/>
      <c r="O18" s="4">
        <v>60907.27</v>
      </c>
    </row>
    <row r="19" spans="1:15" ht="23.25" customHeight="1">
      <c r="A19" s="9" t="s">
        <v>9</v>
      </c>
      <c r="B19" s="6" t="s">
        <v>8</v>
      </c>
      <c r="C19" s="6">
        <f>80*4</f>
        <v>320</v>
      </c>
      <c r="D19" s="6">
        <f>80*4</f>
        <v>320</v>
      </c>
      <c r="E19" s="6">
        <f>80*4</f>
        <v>320</v>
      </c>
      <c r="F19" s="6">
        <f>80*4</f>
        <v>320</v>
      </c>
      <c r="G19" s="6">
        <f>80*4</f>
        <v>320</v>
      </c>
      <c r="H19" s="6">
        <f>80*4</f>
        <v>320</v>
      </c>
      <c r="I19" s="6">
        <f>80*4</f>
        <v>320</v>
      </c>
      <c r="J19" s="6">
        <f>80*4</f>
        <v>320</v>
      </c>
      <c r="K19" s="6">
        <f>80*4</f>
        <v>320</v>
      </c>
      <c r="L19" s="6">
        <f>80*4</f>
        <v>320</v>
      </c>
      <c r="M19" s="6">
        <f>80*4</f>
        <v>320</v>
      </c>
      <c r="N19" s="6">
        <f>80*4</f>
        <v>320</v>
      </c>
      <c r="O19" s="4">
        <f>SUM(C19:N19)</f>
        <v>3840</v>
      </c>
    </row>
    <row r="20" spans="1:15" ht="33" customHeight="1">
      <c r="A20" s="8" t="s">
        <v>7</v>
      </c>
      <c r="B20" s="7"/>
      <c r="C20" s="6">
        <f>3598.7*0.2</f>
        <v>719.74</v>
      </c>
      <c r="D20" s="6">
        <f>3598.7*0.2</f>
        <v>719.74</v>
      </c>
      <c r="E20" s="6">
        <f>3598.7*0.2</f>
        <v>719.74</v>
      </c>
      <c r="F20" s="6">
        <f>3598.7*0.2</f>
        <v>719.74</v>
      </c>
      <c r="G20" s="6">
        <f>3598.7*0.2</f>
        <v>719.74</v>
      </c>
      <c r="H20" s="6">
        <f>3598.7*0.2</f>
        <v>719.74</v>
      </c>
      <c r="I20" s="6">
        <f>3598.7*0.2</f>
        <v>719.74</v>
      </c>
      <c r="J20" s="6">
        <f>3598.7*0.2</f>
        <v>719.74</v>
      </c>
      <c r="K20" s="6">
        <f>3598.7*0.2</f>
        <v>719.74</v>
      </c>
      <c r="L20" s="6">
        <f>3598.7*0.2</f>
        <v>719.74</v>
      </c>
      <c r="M20" s="6">
        <f>3598.7*0.2</f>
        <v>719.74</v>
      </c>
      <c r="N20" s="6">
        <f>3598.7*0.2</f>
        <v>719.74</v>
      </c>
      <c r="O20" s="4">
        <f>SUM(C20:N20)</f>
        <v>8636.8799999999992</v>
      </c>
    </row>
    <row r="21" spans="1:15" ht="15.75">
      <c r="A21" s="5" t="s">
        <v>6</v>
      </c>
      <c r="B21" s="5"/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4">
        <f>O20+O19+O18+O17+O16+O15+O14+O10</f>
        <v>563169.05749999988</v>
      </c>
    </row>
    <row r="23" spans="1:15" ht="15.75">
      <c r="B23" s="3" t="s">
        <v>5</v>
      </c>
      <c r="C23" s="3" t="s">
        <v>4</v>
      </c>
    </row>
    <row r="24" spans="1:15" ht="15.75">
      <c r="A24" t="s">
        <v>3</v>
      </c>
      <c r="B24" s="1">
        <v>610226.29</v>
      </c>
      <c r="C24" s="1">
        <v>566360.69999999995</v>
      </c>
    </row>
    <row r="25" spans="1:15" ht="15.75">
      <c r="B25" s="1"/>
      <c r="C25" s="1"/>
    </row>
    <row r="26" spans="1:15" ht="15.75">
      <c r="A26" t="s">
        <v>2</v>
      </c>
      <c r="B26" s="2"/>
      <c r="C26" s="2">
        <f>C24-O21</f>
        <v>3191.6425000000745</v>
      </c>
    </row>
    <row r="27" spans="1:15" ht="15.75">
      <c r="B27" s="1"/>
      <c r="C27" s="1"/>
    </row>
    <row r="28" spans="1:15" ht="15.75">
      <c r="A28" t="s">
        <v>1</v>
      </c>
      <c r="B28" s="1"/>
      <c r="C28" s="1">
        <v>3598.7</v>
      </c>
    </row>
    <row r="29" spans="1:15" ht="15.75">
      <c r="A29" t="s">
        <v>0</v>
      </c>
      <c r="B29" s="1"/>
      <c r="C29" s="1">
        <v>80</v>
      </c>
    </row>
    <row r="30" spans="1:15" ht="15.75">
      <c r="B30" s="1"/>
      <c r="C30" s="1"/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Ю-6</vt:lpstr>
      <vt:lpstr>'Ю-6'!Область_печати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2018-12-03T04:09:36Z</dcterms:created>
  <dcterms:modified xsi:type="dcterms:W3CDTF">2018-12-03T04:09:58Z</dcterms:modified>
</cp:coreProperties>
</file>