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он. - 34 (2019)" sheetId="1" r:id="rId1"/>
  </sheets>
  <definedNames>
    <definedName name="_xlnm.Print_Area" localSheetId="0">'Кон. - 34 (2019)'!$A$1:$O$34</definedName>
  </definedNames>
  <calcPr calcId="124519"/>
</workbook>
</file>

<file path=xl/calcChain.xml><?xml version="1.0" encoding="utf-8"?>
<calcChain xmlns="http://schemas.openxmlformats.org/spreadsheetml/2006/main">
  <c r="O4" i="1"/>
  <c r="O6"/>
  <c r="O7"/>
  <c r="C8"/>
  <c r="D8"/>
  <c r="O8" s="1"/>
  <c r="O9" s="1"/>
  <c r="E8"/>
  <c r="F8"/>
  <c r="G8"/>
  <c r="H8"/>
  <c r="I8"/>
  <c r="J8"/>
  <c r="K8"/>
  <c r="L8"/>
  <c r="M8"/>
  <c r="N8"/>
  <c r="O13"/>
  <c r="O14"/>
  <c r="O15"/>
  <c r="O16"/>
  <c r="O17"/>
  <c r="O18"/>
  <c r="O19"/>
  <c r="C21"/>
  <c r="D21"/>
  <c r="E21"/>
  <c r="F21"/>
  <c r="G21"/>
  <c r="H21"/>
  <c r="I21"/>
  <c r="J21"/>
  <c r="K21"/>
  <c r="L21"/>
  <c r="M21"/>
  <c r="N21"/>
  <c r="O21"/>
  <c r="C22"/>
  <c r="D22"/>
  <c r="E22"/>
  <c r="F22"/>
  <c r="G22"/>
  <c r="H22"/>
  <c r="I22"/>
  <c r="J22"/>
  <c r="K22"/>
  <c r="L22"/>
  <c r="M22"/>
  <c r="O22" s="1"/>
  <c r="O23" s="1"/>
  <c r="C31" s="1"/>
  <c r="N22"/>
</calcChain>
</file>

<file path=xl/sharedStrings.xml><?xml version="1.0" encoding="utf-8"?>
<sst xmlns="http://schemas.openxmlformats.org/spreadsheetml/2006/main" count="72" uniqueCount="53">
  <si>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</si>
  <si>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</si>
  <si>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</si>
  <si>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</si>
  <si>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год:</t>
  </si>
  <si>
    <t>Оплачено</t>
  </si>
  <si>
    <t>Начислено</t>
  </si>
  <si>
    <t>долг по кв/плате на 01.01.19г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</si>
  <si>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</si>
  <si>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</si>
  <si>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</si>
  <si>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</si>
  <si>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</si>
  <si>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</si>
  <si>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Коба Максим Анатольевич</t>
  </si>
  <si>
    <t>Чистка вент шахт пр. Конституции д 34 кв. 70</t>
  </si>
  <si>
    <t>Курганский центр дезинфекции ООО</t>
  </si>
  <si>
    <t>Дезинсекция подвального помещения</t>
  </si>
  <si>
    <t>ООО "Эгида"</t>
  </si>
  <si>
    <t>Работы по тех.диагностированию ВДГО</t>
  </si>
  <si>
    <t>ООО "Курганоблсервис"</t>
  </si>
  <si>
    <t>Услуги по благоустройству территории</t>
  </si>
  <si>
    <t>Шумков Н.А.</t>
  </si>
  <si>
    <t xml:space="preserve">Техническое обслуживание узла учета тепловой энергии 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</si>
  <si>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</si>
  <si>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</si>
  <si>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</si>
  <si>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</si>
  <si>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</si>
  <si>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</si>
  <si>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</si>
  <si>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</si>
  <si>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</si>
  <si>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</si>
  <si>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</si>
  <si>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</si>
  <si>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</si>
  <si>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</si>
  <si>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</si>
  <si>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 34             2019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</si>
  <si>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</si>
  <si>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</si>
  <si>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</si>
  <si>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</si>
  <si>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>Замок навесной - 1 шт.</t>
  </si>
  <si>
    <t>Замена выключателя - 2 шт.</t>
  </si>
  <si>
    <t>Лампа накаливания 40вт ( 15 шт)</t>
  </si>
  <si>
    <t>Врезка вентиля Ду-15-15шт.,Ду-20-2шт.,Ду-32-1шт.,демонтаж ст.трубы Ду-20-2м.,прокладка ст.трубы Ду-20-2м.,Ду-57-2м., демонтаж ст.трубы Ду-57-2м.</t>
  </si>
  <si>
    <t>Врезка вентеля Ду-15-1 шт.</t>
  </si>
  <si>
    <t>Демонтаж ст трубы Ду-20-2м.,прокладка трубопровода ПП Ду-20-2м.</t>
  </si>
  <si>
    <t>Вывоз елок.</t>
  </si>
  <si>
    <t>Прокладка трубопроводаПП Ду 20-3 м.;Демонтаж стальной трубы Ду 20-3 м(Кв.52)</t>
  </si>
  <si>
    <t>Виды работ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</si>
</sst>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</cellStyleXfs>
  <cellXfs count="43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 wrapText="1"/>
    </xf>
    <xf numFmtId="165" fontId="7" fillId="0" borderId="2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top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34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topLeftCell="A16" zoomScale="74" zoomScaleSheetLayoutView="74" workbookViewId="0">
      <selection activeCell="A25" sqref="A25"/>
    </sheetView>
  </sheetViews>
  <sheetFormatPr defaultRowHeight="15"/>
  <cols>
    <col min="1" max="1" width="32.85546875" customWidth="1"/>
    <col min="2" max="2" width="14.5703125" customWidth="1"/>
    <col min="3" max="3" width="16.28515625" customWidth="1"/>
    <col min="4" max="4" width="14" customWidth="1"/>
    <col min="5" max="5" width="14.85546875" customWidth="1"/>
    <col min="6" max="6" width="11.140625" customWidth="1"/>
    <col min="7" max="7" width="14.7109375" customWidth="1"/>
    <col min="8" max="9" width="15.85546875" customWidth="1"/>
    <col min="10" max="10" width="18.42578125" customWidth="1"/>
    <col min="11" max="11" width="18.28515625" customWidth="1"/>
    <col min="12" max="12" width="12" customWidth="1"/>
    <col min="13" max="13" width="13" customWidth="1"/>
    <col min="14" max="14" width="11" customWidth="1"/>
    <col min="15" max="15" width="14.5703125" customWidth="1"/>
  </cols>
  <sheetData>
    <row r="1" spans="1:15" ht="15.7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>
      <c r="A3" s="22" t="s">
        <v>38</v>
      </c>
      <c r="B3" s="22"/>
      <c r="C3" s="22" t="s">
        <v>37</v>
      </c>
      <c r="D3" s="22" t="s">
        <v>36</v>
      </c>
      <c r="E3" s="22" t="s">
        <v>35</v>
      </c>
      <c r="F3" s="22" t="s">
        <v>34</v>
      </c>
      <c r="G3" s="13" t="s">
        <v>33</v>
      </c>
      <c r="H3" s="13" t="s">
        <v>32</v>
      </c>
      <c r="I3" s="13" t="s">
        <v>31</v>
      </c>
      <c r="J3" s="13" t="s">
        <v>30</v>
      </c>
      <c r="K3" s="13" t="s">
        <v>29</v>
      </c>
      <c r="L3" s="13" t="s">
        <v>28</v>
      </c>
      <c r="M3" s="13" t="s">
        <v>27</v>
      </c>
      <c r="N3" s="13" t="s">
        <v>26</v>
      </c>
      <c r="O3" s="21" t="s">
        <v>4</v>
      </c>
    </row>
    <row r="4" spans="1:15" ht="155.25" customHeight="1">
      <c r="A4" s="20" t="s">
        <v>25</v>
      </c>
      <c r="B4" s="38" t="s">
        <v>24</v>
      </c>
      <c r="C4" s="10">
        <v>2280</v>
      </c>
      <c r="D4" s="14"/>
      <c r="E4" s="42"/>
      <c r="F4" s="40">
        <v>1534</v>
      </c>
      <c r="G4" s="40">
        <v>1236</v>
      </c>
      <c r="H4" s="42"/>
      <c r="I4" s="42">
        <v>23035</v>
      </c>
      <c r="J4" s="41"/>
      <c r="K4" s="16"/>
      <c r="L4" s="40">
        <v>975</v>
      </c>
      <c r="M4" s="40"/>
      <c r="N4" s="39"/>
      <c r="O4" s="8">
        <f>SUM(C4:N4)</f>
        <v>29060</v>
      </c>
    </row>
    <row r="5" spans="1:15" ht="291" customHeight="1">
      <c r="A5" s="20" t="s">
        <v>52</v>
      </c>
      <c r="B5" s="38"/>
      <c r="C5" s="10" t="s">
        <v>51</v>
      </c>
      <c r="D5" s="37" t="s">
        <v>50</v>
      </c>
      <c r="E5" s="36"/>
      <c r="F5" s="36" t="s">
        <v>49</v>
      </c>
      <c r="G5" s="34" t="s">
        <v>48</v>
      </c>
      <c r="H5" s="35"/>
      <c r="I5" s="34" t="s">
        <v>47</v>
      </c>
      <c r="J5" s="33"/>
      <c r="K5" s="31" t="s">
        <v>46</v>
      </c>
      <c r="L5" s="32" t="s">
        <v>45</v>
      </c>
      <c r="M5" s="31"/>
      <c r="N5" s="30" t="s">
        <v>44</v>
      </c>
      <c r="O5" s="8"/>
    </row>
    <row r="6" spans="1:15" ht="15.75">
      <c r="A6" s="20" t="s">
        <v>43</v>
      </c>
      <c r="B6" s="25"/>
      <c r="C6" s="25">
        <v>676.43</v>
      </c>
      <c r="D6" s="25">
        <v>1277.8</v>
      </c>
      <c r="E6" s="14"/>
      <c r="F6" s="22">
        <v>211.47</v>
      </c>
      <c r="G6" s="29">
        <v>248.1</v>
      </c>
      <c r="H6" s="29"/>
      <c r="I6" s="28">
        <v>4414.46</v>
      </c>
      <c r="J6" s="28"/>
      <c r="K6" s="27">
        <v>199.2</v>
      </c>
      <c r="L6" s="28">
        <v>292.82</v>
      </c>
      <c r="M6" s="27"/>
      <c r="N6" s="26">
        <v>215</v>
      </c>
      <c r="O6" s="8">
        <f>SUM(B6:N6)</f>
        <v>7535.28</v>
      </c>
    </row>
    <row r="7" spans="1:15" ht="47.25">
      <c r="A7" s="20" t="s">
        <v>42</v>
      </c>
      <c r="B7" s="10" t="s">
        <v>41</v>
      </c>
      <c r="C7" s="10">
        <v>180</v>
      </c>
      <c r="D7" s="10"/>
      <c r="E7" s="14"/>
      <c r="F7" s="14"/>
      <c r="G7" s="14"/>
      <c r="H7" s="14">
        <v>687.5</v>
      </c>
      <c r="I7" s="14"/>
      <c r="J7" s="14"/>
      <c r="K7" s="14"/>
      <c r="L7" s="14">
        <v>1604.16</v>
      </c>
      <c r="M7" s="14"/>
      <c r="N7" s="14">
        <v>275</v>
      </c>
      <c r="O7" s="17">
        <f>SUM(C7:N7)</f>
        <v>2746.66</v>
      </c>
    </row>
    <row r="8" spans="1:15" ht="94.5">
      <c r="A8" s="25" t="s">
        <v>40</v>
      </c>
      <c r="B8" s="10"/>
      <c r="C8" s="10">
        <f>3548.1*4.1</f>
        <v>14547.21</v>
      </c>
      <c r="D8" s="10">
        <f>3548.1*4.1</f>
        <v>14547.21</v>
      </c>
      <c r="E8" s="10">
        <f>3548.1*4.1</f>
        <v>14547.21</v>
      </c>
      <c r="F8" s="10">
        <f>3548.1*4.1</f>
        <v>14547.21</v>
      </c>
      <c r="G8" s="10">
        <f>3548.1*4.1</f>
        <v>14547.21</v>
      </c>
      <c r="H8" s="10">
        <f>3548.1*4.1</f>
        <v>14547.21</v>
      </c>
      <c r="I8" s="10">
        <f>3548.1*4.1</f>
        <v>14547.21</v>
      </c>
      <c r="J8" s="10">
        <f>3548.1*4.1</f>
        <v>14547.21</v>
      </c>
      <c r="K8" s="10">
        <f>3548.1*4.1</f>
        <v>14547.21</v>
      </c>
      <c r="L8" s="10">
        <f>3548.1*4.1</f>
        <v>14547.21</v>
      </c>
      <c r="M8" s="10">
        <f>3548.1*4.1</f>
        <v>14547.21</v>
      </c>
      <c r="N8" s="10">
        <f>3548.1*4.1</f>
        <v>14547.21</v>
      </c>
      <c r="O8" s="8">
        <f>SUM(C8:N8)</f>
        <v>174566.51999999993</v>
      </c>
    </row>
    <row r="9" spans="1:15" ht="15.75">
      <c r="A9" s="9" t="s">
        <v>8</v>
      </c>
      <c r="B9" s="9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>
        <f>SUM(O4:O8)</f>
        <v>213908.45999999993</v>
      </c>
    </row>
    <row r="10" spans="1:15" ht="15.75">
      <c r="A10" s="24" t="s">
        <v>39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5.75">
      <c r="A12" s="22" t="s">
        <v>38</v>
      </c>
      <c r="B12" s="22"/>
      <c r="C12" s="22" t="s">
        <v>37</v>
      </c>
      <c r="D12" s="22" t="s">
        <v>36</v>
      </c>
      <c r="E12" s="22" t="s">
        <v>35</v>
      </c>
      <c r="F12" s="22" t="s">
        <v>34</v>
      </c>
      <c r="G12" s="13" t="s">
        <v>33</v>
      </c>
      <c r="H12" s="13" t="s">
        <v>32</v>
      </c>
      <c r="I12" s="13" t="s">
        <v>31</v>
      </c>
      <c r="J12" s="13" t="s">
        <v>30</v>
      </c>
      <c r="K12" s="13" t="s">
        <v>29</v>
      </c>
      <c r="L12" s="13" t="s">
        <v>28</v>
      </c>
      <c r="M12" s="13" t="s">
        <v>27</v>
      </c>
      <c r="N12" s="13" t="s">
        <v>26</v>
      </c>
      <c r="O12" s="21" t="s">
        <v>4</v>
      </c>
    </row>
    <row r="13" spans="1:15" ht="110.25">
      <c r="A13" s="20" t="s">
        <v>25</v>
      </c>
      <c r="B13" s="10" t="s">
        <v>24</v>
      </c>
      <c r="C13" s="14">
        <v>12454</v>
      </c>
      <c r="D13" s="14">
        <v>12454</v>
      </c>
      <c r="E13" s="14">
        <v>12454</v>
      </c>
      <c r="F13" s="14">
        <v>12454</v>
      </c>
      <c r="G13" s="14">
        <v>12454</v>
      </c>
      <c r="H13" s="14">
        <v>12454</v>
      </c>
      <c r="I13" s="14">
        <v>12454</v>
      </c>
      <c r="J13" s="14">
        <v>12454</v>
      </c>
      <c r="K13" s="14">
        <v>12454</v>
      </c>
      <c r="L13" s="14">
        <v>12454</v>
      </c>
      <c r="M13" s="14">
        <v>12454</v>
      </c>
      <c r="N13" s="14">
        <v>12454</v>
      </c>
      <c r="O13" s="8">
        <f>N13+M13+L13+K13+J13+I13+H13+G13+F13+E13+D13+C13</f>
        <v>149448</v>
      </c>
    </row>
    <row r="14" spans="1:15" ht="31.5">
      <c r="A14" s="20" t="s">
        <v>23</v>
      </c>
      <c r="B14" s="10" t="s">
        <v>22</v>
      </c>
      <c r="C14" s="19">
        <v>1000</v>
      </c>
      <c r="D14" s="14">
        <v>1000</v>
      </c>
      <c r="E14" s="14">
        <v>1000</v>
      </c>
      <c r="F14" s="14">
        <v>1000</v>
      </c>
      <c r="G14" s="14">
        <v>1000</v>
      </c>
      <c r="H14" s="14">
        <v>1000</v>
      </c>
      <c r="I14" s="14">
        <v>1000</v>
      </c>
      <c r="J14" s="14">
        <v>1000</v>
      </c>
      <c r="K14" s="14">
        <v>1000</v>
      </c>
      <c r="L14" s="14">
        <v>1000</v>
      </c>
      <c r="M14" s="14">
        <v>1000</v>
      </c>
      <c r="N14" s="14">
        <v>1000</v>
      </c>
      <c r="O14" s="8">
        <f>SUM(C14:N14)</f>
        <v>12000</v>
      </c>
    </row>
    <row r="15" spans="1:15" ht="47.25">
      <c r="A15" s="11" t="s">
        <v>21</v>
      </c>
      <c r="B15" s="10" t="s">
        <v>20</v>
      </c>
      <c r="C15" s="10">
        <v>8764</v>
      </c>
      <c r="D15" s="10">
        <v>8764</v>
      </c>
      <c r="E15" s="10">
        <v>8764</v>
      </c>
      <c r="F15" s="10">
        <v>8764</v>
      </c>
      <c r="G15" s="13">
        <v>8764</v>
      </c>
      <c r="H15" s="13">
        <v>8764</v>
      </c>
      <c r="I15" s="13">
        <v>8764</v>
      </c>
      <c r="J15" s="13">
        <v>8764</v>
      </c>
      <c r="K15" s="13">
        <v>8764</v>
      </c>
      <c r="L15" s="13">
        <v>8764</v>
      </c>
      <c r="M15" s="13">
        <v>8764</v>
      </c>
      <c r="N15" s="13">
        <v>8764</v>
      </c>
      <c r="O15" s="17">
        <f>SUM(C15:N15)</f>
        <v>105168</v>
      </c>
    </row>
    <row r="16" spans="1:15" ht="35.25" customHeight="1">
      <c r="A16" s="11" t="s">
        <v>19</v>
      </c>
      <c r="B16" s="10" t="s">
        <v>18</v>
      </c>
      <c r="C16" s="10"/>
      <c r="D16" s="10"/>
      <c r="E16" s="10"/>
      <c r="F16" s="10"/>
      <c r="G16" s="13"/>
      <c r="H16" s="13"/>
      <c r="I16" s="13">
        <v>24000</v>
      </c>
      <c r="J16" s="13"/>
      <c r="K16" s="13"/>
      <c r="L16" s="19"/>
      <c r="M16" s="18"/>
      <c r="N16" s="14"/>
      <c r="O16" s="17">
        <f>SUM(C16:N16)</f>
        <v>24000</v>
      </c>
    </row>
    <row r="17" spans="1:15" ht="66.75" customHeight="1">
      <c r="A17" s="11" t="s">
        <v>17</v>
      </c>
      <c r="B17" s="10" t="s">
        <v>16</v>
      </c>
      <c r="C17" s="10"/>
      <c r="D17" s="10"/>
      <c r="E17" s="10"/>
      <c r="F17" s="10"/>
      <c r="G17" s="13"/>
      <c r="H17" s="16"/>
      <c r="I17" s="13"/>
      <c r="J17" s="15"/>
      <c r="K17" s="13">
        <v>4252.97</v>
      </c>
      <c r="L17" s="14"/>
      <c r="M17" s="14"/>
      <c r="N17" s="13"/>
      <c r="O17" s="8">
        <f>SUM(C17:N17)</f>
        <v>4252.97</v>
      </c>
    </row>
    <row r="18" spans="1:15" ht="66.75" customHeight="1">
      <c r="A18" s="11" t="s">
        <v>15</v>
      </c>
      <c r="B18" s="10" t="s">
        <v>14</v>
      </c>
      <c r="C18" s="10"/>
      <c r="D18" s="10"/>
      <c r="E18" s="10"/>
      <c r="F18" s="10"/>
      <c r="G18" s="13"/>
      <c r="H18" s="16"/>
      <c r="I18" s="13"/>
      <c r="J18" s="15"/>
      <c r="K18" s="13"/>
      <c r="L18" s="14"/>
      <c r="M18" s="14">
        <v>1400</v>
      </c>
      <c r="N18" s="13"/>
      <c r="O18" s="8">
        <f>SUM(C18:N18)</f>
        <v>1400</v>
      </c>
    </row>
    <row r="19" spans="1:15" ht="15.75">
      <c r="A19" s="11" t="s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8">
        <f>C28*2.5/100</f>
        <v>14624.909250000001</v>
      </c>
    </row>
    <row r="20" spans="1:15" ht="15.75">
      <c r="A20" s="12" t="s">
        <v>12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8">
        <v>60516.03</v>
      </c>
    </row>
    <row r="21" spans="1:15" ht="31.5">
      <c r="A21" s="12" t="s">
        <v>11</v>
      </c>
      <c r="B21" s="10" t="s">
        <v>10</v>
      </c>
      <c r="C21" s="10">
        <f>81*4</f>
        <v>324</v>
      </c>
      <c r="D21" s="10">
        <f>81*4</f>
        <v>324</v>
      </c>
      <c r="E21" s="10">
        <f>81*4</f>
        <v>324</v>
      </c>
      <c r="F21" s="10">
        <f>81*4</f>
        <v>324</v>
      </c>
      <c r="G21" s="10">
        <f>81*4</f>
        <v>324</v>
      </c>
      <c r="H21" s="10">
        <f>81*4</f>
        <v>324</v>
      </c>
      <c r="I21" s="10">
        <f>81*4</f>
        <v>324</v>
      </c>
      <c r="J21" s="10">
        <f>81*4</f>
        <v>324</v>
      </c>
      <c r="K21" s="10">
        <f>81*4</f>
        <v>324</v>
      </c>
      <c r="L21" s="10">
        <f>81*4</f>
        <v>324</v>
      </c>
      <c r="M21" s="10">
        <f>81*4</f>
        <v>324</v>
      </c>
      <c r="N21" s="10">
        <f>81*4</f>
        <v>324</v>
      </c>
      <c r="O21" s="8">
        <f>SUM(C21:N21)</f>
        <v>3888</v>
      </c>
    </row>
    <row r="22" spans="1:15" ht="44.25" customHeight="1">
      <c r="A22" s="11" t="s">
        <v>9</v>
      </c>
      <c r="B22" s="10"/>
      <c r="C22" s="10">
        <f>3548.1*0.2</f>
        <v>709.62</v>
      </c>
      <c r="D22" s="10">
        <f>3548.1*0.2</f>
        <v>709.62</v>
      </c>
      <c r="E22" s="10">
        <f>3548.1*0.2</f>
        <v>709.62</v>
      </c>
      <c r="F22" s="10">
        <f>3548.1*0.2</f>
        <v>709.62</v>
      </c>
      <c r="G22" s="10">
        <f>3548.1*0.2</f>
        <v>709.62</v>
      </c>
      <c r="H22" s="10">
        <f>3548.1*0.2</f>
        <v>709.62</v>
      </c>
      <c r="I22" s="10">
        <f>3548.1*0.2</f>
        <v>709.62</v>
      </c>
      <c r="J22" s="10">
        <f>3548.1*0.2</f>
        <v>709.62</v>
      </c>
      <c r="K22" s="10">
        <f>3548.1*0.2</f>
        <v>709.62</v>
      </c>
      <c r="L22" s="10">
        <f>3548.1*0.2</f>
        <v>709.62</v>
      </c>
      <c r="M22" s="10">
        <f>3548.1*0.2</f>
        <v>709.62</v>
      </c>
      <c r="N22" s="10">
        <f>3548.1*0.2</f>
        <v>709.62</v>
      </c>
      <c r="O22" s="8">
        <f>SUM(C22:N22)</f>
        <v>8515.44</v>
      </c>
    </row>
    <row r="23" spans="1:15" ht="15.75">
      <c r="A23" s="9" t="s">
        <v>8</v>
      </c>
      <c r="B23" s="9"/>
      <c r="C23" s="9"/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>
        <f>O22+O21+O20+O19+O16+O17+O15+O14+O13+O9+O18</f>
        <v>597721.80924999993</v>
      </c>
    </row>
    <row r="24" spans="1:15" ht="15.75">
      <c r="A24" s="7"/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7" t="s">
        <v>7</v>
      </c>
      <c r="B25" s="7">
        <v>181880.03</v>
      </c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</row>
    <row r="27" spans="1:15" ht="15.75">
      <c r="B27" s="5" t="s">
        <v>6</v>
      </c>
      <c r="C27" s="5" t="s">
        <v>5</v>
      </c>
    </row>
    <row r="28" spans="1:15" ht="15.75">
      <c r="A28" t="s">
        <v>4</v>
      </c>
      <c r="B28" s="4">
        <v>609764.4</v>
      </c>
      <c r="C28" s="3">
        <v>584996.37</v>
      </c>
    </row>
    <row r="29" spans="1:15" ht="15.75">
      <c r="B29" s="4"/>
      <c r="C29" s="3"/>
    </row>
    <row r="30" spans="1:15">
      <c r="A30" t="s">
        <v>3</v>
      </c>
      <c r="C30" s="2">
        <v>-23750.74</v>
      </c>
    </row>
    <row r="31" spans="1:15">
      <c r="A31" t="s">
        <v>2</v>
      </c>
      <c r="B31" s="1"/>
      <c r="C31" s="1">
        <f>C28+C30-O23</f>
        <v>-36476.179249999928</v>
      </c>
    </row>
    <row r="33" spans="1:3">
      <c r="A33" t="s">
        <v>1</v>
      </c>
      <c r="C33">
        <v>3548.1</v>
      </c>
    </row>
    <row r="34" spans="1:3">
      <c r="A34" t="s">
        <v>0</v>
      </c>
      <c r="C34">
        <v>81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- 34 (2019)</vt:lpstr>
      <vt:lpstr>'Кон. - 34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2020-06-09T10:29:21Z</dcterms:created>
  <dcterms:modified xsi:type="dcterms:W3CDTF">2020-06-09T10:29:34Z</dcterms:modified>
</cp:coreProperties>
</file>