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Галкино, 5 (2019)" sheetId="1" r:id="rId1"/>
  </sheets>
  <externalReferences>
    <externalReference r:id="rId2"/>
  </externalReferences>
  <definedNames>
    <definedName name="_xlnm.Print_Area" localSheetId="0">'Галкино, 5 (2019)'!$A$1:$O$29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K7"/>
  <c r="L7"/>
  <c r="M7"/>
  <c r="O7" s="1"/>
  <c r="O10" s="1"/>
  <c r="N7"/>
  <c r="O8"/>
  <c r="O14"/>
  <c r="O15"/>
  <c r="C17"/>
  <c r="D17"/>
  <c r="E17"/>
  <c r="F17"/>
  <c r="O17" s="1"/>
  <c r="G17"/>
  <c r="H17"/>
  <c r="I17"/>
  <c r="J17"/>
  <c r="K17"/>
  <c r="L17"/>
  <c r="M17"/>
  <c r="N17"/>
  <c r="C18"/>
  <c r="D18"/>
  <c r="E18"/>
  <c r="F18"/>
  <c r="G18"/>
  <c r="H18"/>
  <c r="I18"/>
  <c r="O18" s="1"/>
  <c r="J18"/>
  <c r="K18"/>
  <c r="L18"/>
  <c r="M18"/>
  <c r="N18"/>
  <c r="O19"/>
  <c r="C27"/>
  <c r="O20" l="1"/>
  <c r="C28" s="1"/>
</calcChain>
</file>

<file path=xl/sharedStrings.xml><?xml version="1.0" encoding="utf-8"?>
<sst xmlns="http://schemas.openxmlformats.org/spreadsheetml/2006/main" count="59" uniqueCount="41">
  <si>
    <t xml:space="preserve">итого </t>
  </si>
  <si>
    <t xml:space="preserve">Остаток на  01.01.2020г. </t>
  </si>
  <si>
    <t>л/сч</t>
  </si>
  <si>
    <t xml:space="preserve">Остаток на начало 01.01.2019г. </t>
  </si>
  <si>
    <t>площадь</t>
  </si>
  <si>
    <t>Итого за год: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</si>
  <si>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</si>
  <si>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</si>
  <si>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</si>
  <si>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</si>
  <si>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</si>
  <si>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</si>
  <si>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</si>
  <si>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</si>
  <si>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</si>
  <si>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</si>
  <si>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</si>
  <si>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</si>
  <si>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</si>
  <si>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</si>
  <si>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</si>
  <si>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</si>
  <si>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</si>
  <si>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</si>
  <si>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</si>
  <si>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</si>
  <si>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</si>
  <si>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</si>
  <si>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</si>
  <si>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</si>
  <si>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</si>
  <si>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</si>
  <si>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Галкино, дом 5          2019 г.</t>
  </si>
  <si>
    <t>Вывоз КГМ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</si>
  <si>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</si>
  <si>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</si>
  <si>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патронов - 2 шт.</t>
  </si>
  <si>
    <t>Демонтаж чуг.трубы Ду-110-6,8м.,прокладка трубопровода КНС из ПП Ду-110-6,8м.,демонтаж ст.трубы Ду-32-4м.,демонтаж ст.трубы Ду-20-2м.,прокладка трубопровода ПП Ду-32-4м.,Ду-20-2м.</t>
  </si>
  <si>
    <t>Врезка вентиля Ду-15-18шт.</t>
  </si>
  <si>
    <t>Виды работ</t>
  </si>
  <si>
    <t>Адрес: Галкино, дом 5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</si>
</sst>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8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5" fontId="8" fillId="0" borderId="3" xfId="3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/>
    </xf>
    <xf numFmtId="2" fontId="8" fillId="0" borderId="1" xfId="5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3" xfId="6"/>
    <cellStyle name="Обычный 4" xfId="7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72;&#1083;&#1082;&#1080;&#1085;&#1086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алкино, 5"/>
    </sheetNames>
    <sheetDataSet>
      <sheetData sheetId="0">
        <row r="26">
          <cell r="C26">
            <v>-290813.21199999994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31"/>
  <sheetViews>
    <sheetView tabSelected="1" view="pageBreakPreview" topLeftCell="A10" zoomScale="75" zoomScaleSheetLayoutView="75" workbookViewId="0">
      <selection activeCell="B26" sqref="B26"/>
    </sheetView>
  </sheetViews>
  <sheetFormatPr defaultRowHeight="15"/>
  <cols>
    <col min="1" max="1" width="31" customWidth="1"/>
    <col min="2" max="2" width="14.85546875" customWidth="1"/>
    <col min="3" max="3" width="16.42578125" customWidth="1"/>
    <col min="4" max="4" width="14" customWidth="1"/>
    <col min="5" max="5" width="10.85546875" customWidth="1"/>
    <col min="6" max="6" width="11.28515625" customWidth="1"/>
    <col min="7" max="7" width="10.85546875" customWidth="1"/>
    <col min="8" max="8" width="11.5703125" customWidth="1"/>
    <col min="9" max="9" width="17.5703125" customWidth="1"/>
    <col min="10" max="10" width="14.28515625" customWidth="1"/>
    <col min="11" max="11" width="12.7109375" customWidth="1"/>
    <col min="12" max="12" width="16.7109375" customWidth="1"/>
    <col min="13" max="13" width="12.7109375" customWidth="1"/>
    <col min="14" max="14" width="12" customWidth="1"/>
    <col min="15" max="15" width="16" customWidth="1"/>
  </cols>
  <sheetData>
    <row r="1" spans="1:15" ht="15.7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>
      <c r="A3" s="27" t="s">
        <v>31</v>
      </c>
      <c r="B3" s="27"/>
      <c r="C3" s="27" t="s">
        <v>30</v>
      </c>
      <c r="D3" s="27" t="s">
        <v>29</v>
      </c>
      <c r="E3" s="27" t="s">
        <v>28</v>
      </c>
      <c r="F3" s="27" t="s">
        <v>27</v>
      </c>
      <c r="G3" s="26" t="s">
        <v>26</v>
      </c>
      <c r="H3" s="26" t="s">
        <v>25</v>
      </c>
      <c r="I3" s="26" t="s">
        <v>24</v>
      </c>
      <c r="J3" s="26" t="s">
        <v>23</v>
      </c>
      <c r="K3" s="26" t="s">
        <v>22</v>
      </c>
      <c r="L3" s="26" t="s">
        <v>21</v>
      </c>
      <c r="M3" s="26" t="s">
        <v>20</v>
      </c>
      <c r="N3" s="26" t="s">
        <v>19</v>
      </c>
      <c r="O3" s="25" t="s">
        <v>5</v>
      </c>
    </row>
    <row r="4" spans="1:15" ht="56.25" customHeight="1">
      <c r="A4" s="24" t="s">
        <v>18</v>
      </c>
      <c r="B4" s="41" t="s">
        <v>17</v>
      </c>
      <c r="C4" s="12"/>
      <c r="D4" s="17"/>
      <c r="E4" s="45"/>
      <c r="F4" s="43"/>
      <c r="G4" s="43"/>
      <c r="H4" s="45"/>
      <c r="I4" s="45">
        <v>22343</v>
      </c>
      <c r="J4" s="44">
        <v>3896</v>
      </c>
      <c r="K4" s="32"/>
      <c r="L4" s="43">
        <v>226</v>
      </c>
      <c r="M4" s="43"/>
      <c r="N4" s="42"/>
      <c r="O4" s="10">
        <f>SUM(C4:N4)</f>
        <v>26465</v>
      </c>
    </row>
    <row r="5" spans="1:15" ht="123" customHeight="1">
      <c r="A5" s="24" t="s">
        <v>39</v>
      </c>
      <c r="B5" s="41"/>
      <c r="C5" s="12"/>
      <c r="D5" s="40"/>
      <c r="E5" s="39"/>
      <c r="F5" s="39"/>
      <c r="G5" s="21"/>
      <c r="H5" s="22"/>
      <c r="I5" s="21" t="s">
        <v>38</v>
      </c>
      <c r="J5" s="21" t="s">
        <v>37</v>
      </c>
      <c r="K5" s="20"/>
      <c r="L5" s="21" t="s">
        <v>36</v>
      </c>
      <c r="M5" s="20"/>
      <c r="N5" s="19"/>
      <c r="O5" s="10"/>
    </row>
    <row r="6" spans="1:15" ht="31.5" customHeight="1">
      <c r="A6" s="24" t="s">
        <v>35</v>
      </c>
      <c r="B6" s="23"/>
      <c r="C6" s="23"/>
      <c r="D6" s="23"/>
      <c r="E6" s="17"/>
      <c r="F6" s="38"/>
      <c r="G6" s="38"/>
      <c r="H6" s="38"/>
      <c r="I6" s="37">
        <v>2393.13</v>
      </c>
      <c r="J6" s="37">
        <v>2372.54</v>
      </c>
      <c r="K6" s="36"/>
      <c r="L6" s="37">
        <v>75.77</v>
      </c>
      <c r="M6" s="36"/>
      <c r="N6" s="35"/>
      <c r="O6" s="10">
        <f>SUM(B6:N6)</f>
        <v>4841.4400000000005</v>
      </c>
    </row>
    <row r="7" spans="1:15" ht="99" customHeight="1">
      <c r="A7" s="34" t="s">
        <v>34</v>
      </c>
      <c r="B7" s="23"/>
      <c r="C7" s="23">
        <f>2858.8*4.1</f>
        <v>11721.08</v>
      </c>
      <c r="D7" s="23">
        <f>2858.8*4.1</f>
        <v>11721.08</v>
      </c>
      <c r="E7" s="23">
        <f>2858.8*4.1</f>
        <v>11721.08</v>
      </c>
      <c r="F7" s="23">
        <f>2858.8*4.1</f>
        <v>11721.08</v>
      </c>
      <c r="G7" s="23">
        <f>2858.8*4.1</f>
        <v>11721.08</v>
      </c>
      <c r="H7" s="23">
        <f>2858.8*4.1</f>
        <v>11721.08</v>
      </c>
      <c r="I7" s="23">
        <f>2858.8*4.1</f>
        <v>11721.08</v>
      </c>
      <c r="J7" s="23">
        <f>2858.8*4.1</f>
        <v>11721.08</v>
      </c>
      <c r="K7" s="23">
        <f>2858.8*4.1</f>
        <v>11721.08</v>
      </c>
      <c r="L7" s="23">
        <f>2858.8*4.1</f>
        <v>11721.08</v>
      </c>
      <c r="M7" s="23">
        <f>2858.8*4.1</f>
        <v>11721.08</v>
      </c>
      <c r="N7" s="23">
        <f>2858.8*4.1</f>
        <v>11721.08</v>
      </c>
      <c r="O7" s="10">
        <f>SUM(C7:N7)</f>
        <v>140652.96</v>
      </c>
    </row>
    <row r="8" spans="1:15" ht="14.25" customHeight="1">
      <c r="A8" s="24" t="s">
        <v>33</v>
      </c>
      <c r="B8" s="12"/>
      <c r="C8" s="12"/>
      <c r="D8" s="12">
        <v>156.52000000000001</v>
      </c>
      <c r="E8" s="17"/>
      <c r="F8" s="17">
        <v>400</v>
      </c>
      <c r="G8" s="17"/>
      <c r="H8" s="17"/>
      <c r="I8" s="17">
        <v>1833.33</v>
      </c>
      <c r="J8" s="17"/>
      <c r="K8" s="17"/>
      <c r="L8" s="17">
        <v>1833.33</v>
      </c>
      <c r="M8" s="17">
        <v>229.17</v>
      </c>
      <c r="N8" s="17"/>
      <c r="O8" s="15">
        <f>SUM(C8:N8)</f>
        <v>4452.3500000000004</v>
      </c>
    </row>
    <row r="9" spans="1:15" ht="15.75">
      <c r="A9" s="24"/>
      <c r="B9" s="12"/>
      <c r="C9" s="12"/>
      <c r="D9" s="12"/>
      <c r="E9" s="12"/>
      <c r="F9" s="12"/>
      <c r="G9" s="32"/>
      <c r="H9" s="33"/>
      <c r="I9" s="31"/>
      <c r="J9" s="30"/>
      <c r="K9" s="32"/>
      <c r="L9" s="31"/>
      <c r="M9" s="30"/>
      <c r="N9" s="30"/>
      <c r="O9" s="10"/>
    </row>
    <row r="10" spans="1:15" ht="15.75">
      <c r="A10" s="11" t="s">
        <v>9</v>
      </c>
      <c r="B10" s="11"/>
      <c r="C10" s="11"/>
      <c r="D10" s="11"/>
      <c r="E10" s="11"/>
      <c r="F10" s="11"/>
      <c r="G10" s="10"/>
      <c r="H10" s="10"/>
      <c r="I10" s="10"/>
      <c r="J10" s="10"/>
      <c r="K10" s="10"/>
      <c r="L10" s="10"/>
      <c r="M10" s="10"/>
      <c r="N10" s="10"/>
      <c r="O10" s="10">
        <f>SUM(O4:O9)</f>
        <v>176411.75</v>
      </c>
    </row>
    <row r="11" spans="1:15" ht="15.75">
      <c r="A11" s="29" t="s">
        <v>32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.75">
      <c r="A13" s="27" t="s">
        <v>31</v>
      </c>
      <c r="B13" s="27"/>
      <c r="C13" s="27" t="s">
        <v>30</v>
      </c>
      <c r="D13" s="27" t="s">
        <v>29</v>
      </c>
      <c r="E13" s="27" t="s">
        <v>28</v>
      </c>
      <c r="F13" s="27" t="s">
        <v>27</v>
      </c>
      <c r="G13" s="26" t="s">
        <v>26</v>
      </c>
      <c r="H13" s="26" t="s">
        <v>25</v>
      </c>
      <c r="I13" s="26" t="s">
        <v>24</v>
      </c>
      <c r="J13" s="26" t="s">
        <v>23</v>
      </c>
      <c r="K13" s="26" t="s">
        <v>22</v>
      </c>
      <c r="L13" s="26" t="s">
        <v>21</v>
      </c>
      <c r="M13" s="26" t="s">
        <v>20</v>
      </c>
      <c r="N13" s="26" t="s">
        <v>19</v>
      </c>
      <c r="O13" s="25" t="s">
        <v>5</v>
      </c>
    </row>
    <row r="14" spans="1:15" ht="114.75" customHeight="1">
      <c r="A14" s="24" t="s">
        <v>18</v>
      </c>
      <c r="B14" s="12" t="s">
        <v>17</v>
      </c>
      <c r="C14" s="17">
        <v>10034</v>
      </c>
      <c r="D14" s="17">
        <v>10034</v>
      </c>
      <c r="E14" s="17">
        <v>10034</v>
      </c>
      <c r="F14" s="17">
        <v>10034</v>
      </c>
      <c r="G14" s="17">
        <v>10034</v>
      </c>
      <c r="H14" s="17">
        <v>10034</v>
      </c>
      <c r="I14" s="17">
        <v>10034</v>
      </c>
      <c r="J14" s="17">
        <v>10034</v>
      </c>
      <c r="K14" s="17">
        <v>10034</v>
      </c>
      <c r="L14" s="17">
        <v>10034</v>
      </c>
      <c r="M14" s="17">
        <v>10034</v>
      </c>
      <c r="N14" s="17">
        <v>10034</v>
      </c>
      <c r="O14" s="10">
        <f>SUM(C14:N14)</f>
        <v>120408</v>
      </c>
    </row>
    <row r="15" spans="1:15" ht="25.5" customHeight="1">
      <c r="A15" s="13" t="s">
        <v>16</v>
      </c>
      <c r="B15" s="12"/>
      <c r="C15" s="23"/>
      <c r="D15" s="23"/>
      <c r="E15" s="23"/>
      <c r="F15" s="23"/>
      <c r="G15" s="21"/>
      <c r="H15" s="22"/>
      <c r="I15" s="21"/>
      <c r="J15" s="21"/>
      <c r="K15" s="20"/>
      <c r="L15" s="21"/>
      <c r="M15" s="20"/>
      <c r="N15" s="19"/>
      <c r="O15" s="10">
        <f>C25*2.5/100</f>
        <v>12934.11875</v>
      </c>
    </row>
    <row r="16" spans="1:15" ht="28.5" customHeight="1">
      <c r="A16" s="16" t="s">
        <v>15</v>
      </c>
      <c r="B16" s="18"/>
      <c r="C16" s="1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0">
        <v>55373.01</v>
      </c>
    </row>
    <row r="17" spans="1:15" ht="29.25" customHeight="1">
      <c r="A17" s="16" t="s">
        <v>14</v>
      </c>
      <c r="B17" s="12" t="s">
        <v>13</v>
      </c>
      <c r="C17" s="12">
        <f>63*4</f>
        <v>252</v>
      </c>
      <c r="D17" s="12">
        <f>63*4</f>
        <v>252</v>
      </c>
      <c r="E17" s="12">
        <f>63*4</f>
        <v>252</v>
      </c>
      <c r="F17" s="12">
        <f>63*4</f>
        <v>252</v>
      </c>
      <c r="G17" s="12">
        <f>63*4</f>
        <v>252</v>
      </c>
      <c r="H17" s="12">
        <f>63*4</f>
        <v>252</v>
      </c>
      <c r="I17" s="12">
        <f>63*4</f>
        <v>252</v>
      </c>
      <c r="J17" s="12">
        <f>63*4</f>
        <v>252</v>
      </c>
      <c r="K17" s="12">
        <f>63*4</f>
        <v>252</v>
      </c>
      <c r="L17" s="12">
        <f>63*4</f>
        <v>252</v>
      </c>
      <c r="M17" s="12">
        <f>63*4</f>
        <v>252</v>
      </c>
      <c r="N17" s="12">
        <f>63*4</f>
        <v>252</v>
      </c>
      <c r="O17" s="15">
        <f>SUM(C17:N17)</f>
        <v>3024</v>
      </c>
    </row>
    <row r="18" spans="1:15" ht="28.5" customHeight="1">
      <c r="A18" s="13" t="s">
        <v>12</v>
      </c>
      <c r="B18" s="14"/>
      <c r="C18" s="12">
        <f>2858.8*0.2</f>
        <v>571.7600000000001</v>
      </c>
      <c r="D18" s="12">
        <f>2858.8*0.2</f>
        <v>571.7600000000001</v>
      </c>
      <c r="E18" s="12">
        <f>2858.8*0.2</f>
        <v>571.7600000000001</v>
      </c>
      <c r="F18" s="12">
        <f>2858.8*0.2</f>
        <v>571.7600000000001</v>
      </c>
      <c r="G18" s="12">
        <f>2858.8*0.2</f>
        <v>571.7600000000001</v>
      </c>
      <c r="H18" s="12">
        <f>2858.8*0.2</f>
        <v>571.7600000000001</v>
      </c>
      <c r="I18" s="12">
        <f>2858.8*0.2</f>
        <v>571.7600000000001</v>
      </c>
      <c r="J18" s="12">
        <f>2858.8*0.2</f>
        <v>571.7600000000001</v>
      </c>
      <c r="K18" s="12">
        <f>2858.8*0.2</f>
        <v>571.7600000000001</v>
      </c>
      <c r="L18" s="12">
        <f>2858.8*0.2</f>
        <v>571.7600000000001</v>
      </c>
      <c r="M18" s="12">
        <f>2858.8*0.2</f>
        <v>571.7600000000001</v>
      </c>
      <c r="N18" s="12">
        <f>2858.8*0.2</f>
        <v>571.7600000000001</v>
      </c>
      <c r="O18" s="10">
        <f>SUM(C18:N18)</f>
        <v>6861.1200000000017</v>
      </c>
    </row>
    <row r="19" spans="1:15" ht="60.75" customHeight="1">
      <c r="A19" s="13" t="s">
        <v>11</v>
      </c>
      <c r="B19" s="12" t="s">
        <v>10</v>
      </c>
      <c r="C19" s="12">
        <v>7061</v>
      </c>
      <c r="D19" s="12">
        <v>7061</v>
      </c>
      <c r="E19" s="12">
        <v>7061</v>
      </c>
      <c r="F19" s="12">
        <v>7061</v>
      </c>
      <c r="G19" s="12">
        <v>7061</v>
      </c>
      <c r="H19" s="12">
        <v>7061</v>
      </c>
      <c r="I19" s="12">
        <v>7061</v>
      </c>
      <c r="J19" s="12">
        <v>7061</v>
      </c>
      <c r="K19" s="12">
        <v>7061</v>
      </c>
      <c r="L19" s="12">
        <v>7061</v>
      </c>
      <c r="M19" s="12">
        <v>7061</v>
      </c>
      <c r="N19" s="12">
        <v>7061</v>
      </c>
      <c r="O19" s="10">
        <f>SUM(C19:N19)</f>
        <v>84732</v>
      </c>
    </row>
    <row r="20" spans="1:15" ht="15.75">
      <c r="A20" s="11" t="s">
        <v>9</v>
      </c>
      <c r="B20" s="11"/>
      <c r="C20" s="11"/>
      <c r="D20" s="11"/>
      <c r="E20" s="11"/>
      <c r="F20" s="11"/>
      <c r="G20" s="10"/>
      <c r="H20" s="10"/>
      <c r="I20" s="10"/>
      <c r="J20" s="10"/>
      <c r="K20" s="10"/>
      <c r="L20" s="10"/>
      <c r="M20" s="10"/>
      <c r="N20" s="10"/>
      <c r="O20" s="10">
        <f>O18+O17+O16+O15+O14+O10+O19</f>
        <v>459743.99875000003</v>
      </c>
    </row>
    <row r="21" spans="1:15" ht="15.75">
      <c r="A21" s="8"/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customHeight="1">
      <c r="A22" s="8" t="s">
        <v>8</v>
      </c>
      <c r="B22" s="9">
        <v>148765.46</v>
      </c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</row>
    <row r="24" spans="1:15" ht="15.75">
      <c r="B24" s="6" t="s">
        <v>7</v>
      </c>
      <c r="C24" s="6" t="s">
        <v>6</v>
      </c>
    </row>
    <row r="25" spans="1:15" ht="15.75">
      <c r="A25" t="s">
        <v>5</v>
      </c>
      <c r="B25" s="5">
        <v>499807.14</v>
      </c>
      <c r="C25" s="1">
        <v>517364.75</v>
      </c>
      <c r="H25" t="s">
        <v>4</v>
      </c>
      <c r="I25" s="3">
        <v>2858.8</v>
      </c>
    </row>
    <row r="26" spans="1:15" ht="15.75">
      <c r="B26" s="1"/>
      <c r="C26" s="1"/>
      <c r="I26" s="3"/>
    </row>
    <row r="27" spans="1:15" ht="15.75">
      <c r="A27" t="s">
        <v>3</v>
      </c>
      <c r="B27" s="1"/>
      <c r="C27" s="4">
        <f>'[1]Галкино, 5'!C26</f>
        <v>-290813.21199999994</v>
      </c>
      <c r="H27" t="s">
        <v>2</v>
      </c>
      <c r="I27" s="3">
        <v>63</v>
      </c>
    </row>
    <row r="28" spans="1:15" ht="15.75">
      <c r="A28" t="s">
        <v>1</v>
      </c>
      <c r="B28" s="2"/>
      <c r="C28" s="2">
        <f>C25+C27-O20</f>
        <v>-233192.46074999997</v>
      </c>
    </row>
    <row r="29" spans="1:15" ht="15.75">
      <c r="A29" t="s">
        <v>0</v>
      </c>
      <c r="B29" s="1"/>
      <c r="C29" s="2"/>
    </row>
    <row r="30" spans="1:15" ht="15.75">
      <c r="B30" s="1"/>
      <c r="C30" s="1"/>
    </row>
    <row r="31" spans="1:15" ht="15.75">
      <c r="B31" s="1"/>
      <c r="C31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Галкино, 5 (2019)</vt:lpstr>
      <vt:lpstr>'Галкино, 5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2020-06-09T10:35:33Z</dcterms:created>
  <dcterms:modified xsi:type="dcterms:W3CDTF">2020-06-09T10:35:44Z</dcterms:modified>
</cp:coreProperties>
</file>