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6-2" sheetId="1" r:id="rId1"/>
  </sheets>
  <definedNames>
    <definedName name="_xlnm.Print_Area" localSheetId="0">'6-2'!$A$1:$O$32</definedName>
  </definedNames>
  <calcPr calcId="124519"/>
</workbook>
</file>

<file path=xl/calcChain.xml><?xml version="1.0" encoding="utf-8"?>
<calcChain xmlns="http://schemas.openxmlformats.org/spreadsheetml/2006/main">
  <c r="F4" i="1"/>
  <c r="O4"/>
  <c r="O6"/>
  <c r="O7"/>
  <c r="C8"/>
  <c r="D8"/>
  <c r="E8"/>
  <c r="F8"/>
  <c r="G8"/>
  <c r="H8"/>
  <c r="I8"/>
  <c r="J8"/>
  <c r="K8"/>
  <c r="O8"/>
  <c r="O9"/>
  <c r="O13"/>
  <c r="O14"/>
  <c r="O15"/>
  <c r="O16"/>
  <c r="O17"/>
  <c r="O18"/>
  <c r="O19"/>
  <c r="C22"/>
  <c r="D22"/>
  <c r="E22"/>
  <c r="F22"/>
  <c r="G22"/>
  <c r="H22"/>
  <c r="I22"/>
  <c r="J22"/>
  <c r="K22"/>
  <c r="O22"/>
  <c r="C23"/>
  <c r="D23"/>
  <c r="E23"/>
  <c r="F23"/>
  <c r="G23"/>
  <c r="H23"/>
  <c r="I23"/>
  <c r="J23"/>
  <c r="K23"/>
  <c r="O23"/>
  <c r="O24"/>
</calcChain>
</file>

<file path=xl/sharedStrings.xml><?xml version="1.0" encoding="utf-8"?>
<sst xmlns="http://schemas.openxmlformats.org/spreadsheetml/2006/main" count="73" uniqueCount="54">
  <si>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</si>
  <si>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</si>
  <si>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</si>
  <si>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</si>
  <si>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</si>
  <si>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</si>
  <si>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</si>
  <si>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</si>
  <si>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</si>
  <si>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</si>
  <si>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</si>
  <si>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</si>
  <si>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</si>
  <si>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Креативные Технологии ООО</t>
  </si>
  <si>
    <t>Монтаж коммерческого узла учета горячего водоснабжения</t>
  </si>
  <si>
    <t>ИП Соколов А.В.</t>
  </si>
  <si>
    <t>Услуги по благоустройству территории</t>
  </si>
  <si>
    <t>ООО "Дорсервис"</t>
  </si>
  <si>
    <t>Ремонт кровли в доме; Ремонт межпанельных швов</t>
  </si>
  <si>
    <t>Курганский центр дезинфекции ООО</t>
  </si>
  <si>
    <t>Дезинсекция подвального и чердачного помещения</t>
  </si>
  <si>
    <t>Шумков Н.А.</t>
  </si>
  <si>
    <t xml:space="preserve">Техническое обслуживание узла учета тепловой энергии </t>
  </si>
  <si>
    <t>ООО "Курганоблсервис"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</si>
  <si>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</si>
  <si>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</si>
  <si>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</si>
  <si>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</si>
  <si>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</si>
  <si>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</si>
  <si>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</si>
  <si>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</si>
  <si>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</si>
  <si>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</si>
  <si>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</si>
  <si>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</si>
  <si>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</si>
  <si>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</si>
  <si>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</si>
  <si>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6 мкр., дом 2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</si>
  <si>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</si>
  <si>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</si>
  <si>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</si>
  <si>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</si>
  <si>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Демонтаж-монтаж клапана мусопровода,утепление окон и дверей 
Демонтаж-монтаж  тр-да,перехода,тройников.Смена задвижек.Установка болтов на люки линевки,смена сгонов,вентелей 
Очистка от пыли,Протяжка крепления,Проверка состояния силовых линий ,замена дефекток,Замена выключателей,Установка скруток </t>
  </si>
  <si>
    <t xml:space="preserve">
замена тр-овКНС на ПП ,замена аварийных участковтр-ов ГВС(подвал)чугун. на ПП,Смена вентелей </t>
  </si>
  <si>
    <t xml:space="preserve">
Ремонт и замена т-овХВС и ГВС сталь на ПП-подвал;Замена аварийного тр-а ГВС-кв 96; Ремонт замена аварийного тр-аКНС подвал </t>
  </si>
  <si>
    <t xml:space="preserve">
Свещи,хомуты,корозияГВС кв96Д-ж тр-даГВСД32ст-2м,м-ж;труб-даППД32-2м;м-ж ПП муфты40*32-1шт;ПП 32-1шт;кв2;Д-ж тр-даД25ст-1ш;М-ж америк-иППД25*3/4-2ш;М-</t>
  </si>
  <si>
    <t>песок карьерный</t>
  </si>
  <si>
    <t>Замена выкл. - 1 шт. в кв. 133</t>
  </si>
  <si>
    <t>Ремонт замена трубопроводов КНС: Демонтаж трубопровода КНС Д 100 - 14 м.; Монтаж трубопровода Д 110 - 14м.; Монтаж отводов ПП Д 110*45 - 9 шт.; Монтаж тройников 110*110*45 - 5 шт.; Монтаж муфт Д 110 - 2 шт.; Монтаж переходов ПП 110*124 - 4 шт.; Смена монометра - 2 шт.; Смена замка навесного - 1 шт.; Смена трубопровода КНС Д 50 (кв. 141): Демонтаж трубопровода КНС Д 50 - 3 м.; Монтаж трубопровода КНС Д 50 - 3 м.; Монтаж тройника ПП 50*50*90 - 1 шт.; Монтаж патрубка компенсац. Д 50 - 1 шт. в подвале; Замена лампы уличного освещения - 1 шт. подъезд 1; Замена выкл. - 1 шт. в кв. 139</t>
  </si>
  <si>
    <t>Замена ламп - 10 шт. подъезд 1,2,3,4; Замена выкл. - 2 шт.; Замена дефектного участка провода - 1 п.м. в кв. 78</t>
  </si>
  <si>
    <t>Виды работ</t>
  </si>
  <si>
    <t>Адрес: 6 мкр., дом  2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</si>
</sst>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7" fillId="0" borderId="4" xfId="5" applyNumberFormat="1" applyFont="1" applyBorder="1" applyAlignment="1">
      <alignment horizontal="left" vertical="top" wrapText="1"/>
    </xf>
    <xf numFmtId="0" fontId="8" fillId="0" borderId="4" xfId="5" applyNumberFormat="1" applyFont="1" applyBorder="1" applyAlignment="1">
      <alignment vertical="top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3" xfId="7"/>
    <cellStyle name="Обычный_3-20а" xfId="3"/>
    <cellStyle name="Обычный_5-3" xfId="2"/>
    <cellStyle name="Обычный_6-2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B16" workbookViewId="0">
      <selection activeCell="J18" sqref="J18"/>
    </sheetView>
  </sheetViews>
  <sheetFormatPr defaultRowHeight="15"/>
  <cols>
    <col min="1" max="1" width="32.7109375" customWidth="1"/>
    <col min="2" max="2" width="20" customWidth="1"/>
    <col min="3" max="3" width="15" customWidth="1"/>
    <col min="4" max="4" width="17.28515625" customWidth="1"/>
    <col min="5" max="5" width="11.42578125" customWidth="1"/>
    <col min="6" max="6" width="40" customWidth="1"/>
    <col min="7" max="7" width="12.140625" customWidth="1"/>
    <col min="8" max="8" width="20.85546875" customWidth="1"/>
    <col min="9" max="9" width="12.28515625" customWidth="1"/>
    <col min="10" max="10" width="16.28515625" customWidth="1"/>
    <col min="11" max="11" width="11.42578125" customWidth="1"/>
    <col min="12" max="12" width="10.7109375" customWidth="1"/>
    <col min="13" max="13" width="11.28515625" customWidth="1"/>
    <col min="14" max="14" width="14.5703125" customWidth="1"/>
    <col min="15" max="15" width="16.42578125" customWidth="1"/>
  </cols>
  <sheetData>
    <row r="1" spans="1:15" ht="15.75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38</v>
      </c>
      <c r="B3" s="24"/>
      <c r="C3" s="24" t="s">
        <v>37</v>
      </c>
      <c r="D3" s="24" t="s">
        <v>36</v>
      </c>
      <c r="E3" s="24" t="s">
        <v>35</v>
      </c>
      <c r="F3" s="24" t="s">
        <v>34</v>
      </c>
      <c r="G3" s="11" t="s">
        <v>33</v>
      </c>
      <c r="H3" s="11" t="s">
        <v>32</v>
      </c>
      <c r="I3" s="11" t="s">
        <v>31</v>
      </c>
      <c r="J3" s="11" t="s">
        <v>30</v>
      </c>
      <c r="K3" s="11" t="s">
        <v>29</v>
      </c>
      <c r="L3" s="11" t="s">
        <v>28</v>
      </c>
      <c r="M3" s="11" t="s">
        <v>27</v>
      </c>
      <c r="N3" s="11" t="s">
        <v>26</v>
      </c>
      <c r="O3" s="23" t="s">
        <v>4</v>
      </c>
    </row>
    <row r="4" spans="1:15" ht="116.25" customHeight="1">
      <c r="A4" s="17" t="s">
        <v>25</v>
      </c>
      <c r="B4" s="35" t="s">
        <v>24</v>
      </c>
      <c r="C4" s="8"/>
      <c r="D4" s="12"/>
      <c r="E4" s="39">
        <v>456</v>
      </c>
      <c r="F4" s="37">
        <f>4563+2495+170</f>
        <v>7228</v>
      </c>
      <c r="G4" s="37">
        <v>170</v>
      </c>
      <c r="H4" s="39"/>
      <c r="I4" s="39"/>
      <c r="J4" s="38">
        <v>7508</v>
      </c>
      <c r="K4" s="14"/>
      <c r="L4" s="37">
        <v>10476</v>
      </c>
      <c r="M4" s="37">
        <v>12710</v>
      </c>
      <c r="N4" s="36">
        <v>31147</v>
      </c>
      <c r="O4" s="6">
        <f>SUM(C4:N4)</f>
        <v>69695</v>
      </c>
    </row>
    <row r="5" spans="1:15" ht="279" customHeight="1">
      <c r="A5" s="17" t="s">
        <v>52</v>
      </c>
      <c r="B5" s="35"/>
      <c r="C5" s="8"/>
      <c r="D5" s="34"/>
      <c r="E5" s="33" t="s">
        <v>51</v>
      </c>
      <c r="F5" s="33" t="s">
        <v>50</v>
      </c>
      <c r="G5" s="20" t="s">
        <v>49</v>
      </c>
      <c r="H5" s="21"/>
      <c r="I5" s="32" t="s">
        <v>48</v>
      </c>
      <c r="J5" s="32" t="s">
        <v>47</v>
      </c>
      <c r="K5" s="19"/>
      <c r="L5" s="32" t="s">
        <v>46</v>
      </c>
      <c r="M5" s="32" t="s">
        <v>45</v>
      </c>
      <c r="N5" s="31" t="s">
        <v>44</v>
      </c>
      <c r="O5" s="6"/>
    </row>
    <row r="6" spans="1:15" ht="31.5" customHeight="1">
      <c r="A6" s="17" t="s">
        <v>43</v>
      </c>
      <c r="B6" s="22"/>
      <c r="C6" s="22"/>
      <c r="D6" s="22"/>
      <c r="E6" s="12">
        <v>183.45</v>
      </c>
      <c r="F6" s="30">
        <v>17983.439999999999</v>
      </c>
      <c r="G6" s="30">
        <v>379.07</v>
      </c>
      <c r="H6" s="30"/>
      <c r="I6" s="29">
        <v>1485</v>
      </c>
      <c r="J6" s="29">
        <v>5912.88</v>
      </c>
      <c r="K6" s="28"/>
      <c r="L6" s="29">
        <v>1322.8</v>
      </c>
      <c r="M6" s="28">
        <v>7293.72</v>
      </c>
      <c r="N6" s="27">
        <v>9943.2099999999991</v>
      </c>
      <c r="O6" s="6">
        <f>SUM(B6:N6)</f>
        <v>44503.57</v>
      </c>
    </row>
    <row r="7" spans="1:15" ht="31.5">
      <c r="A7" s="17" t="s">
        <v>42</v>
      </c>
      <c r="B7" s="8" t="s">
        <v>41</v>
      </c>
      <c r="C7" s="8">
        <v>3208.26</v>
      </c>
      <c r="D7" s="8">
        <v>990</v>
      </c>
      <c r="E7" s="12">
        <v>1980</v>
      </c>
      <c r="F7" s="12">
        <v>1555.84</v>
      </c>
      <c r="G7" s="12">
        <v>1218.8</v>
      </c>
      <c r="H7" s="12">
        <v>1524.6</v>
      </c>
      <c r="I7" s="12">
        <v>1828.2</v>
      </c>
      <c r="J7" s="12">
        <v>1370.6</v>
      </c>
      <c r="K7" s="12">
        <v>1155</v>
      </c>
      <c r="L7" s="12">
        <v>1320</v>
      </c>
      <c r="M7" s="12">
        <v>2404.29</v>
      </c>
      <c r="N7" s="12">
        <v>1557.6</v>
      </c>
      <c r="O7" s="15">
        <f>SUM(C7:N7)</f>
        <v>20113.189999999999</v>
      </c>
    </row>
    <row r="8" spans="1:15" ht="94.5">
      <c r="A8" s="22" t="s">
        <v>40</v>
      </c>
      <c r="B8" s="8"/>
      <c r="C8" s="8">
        <f>C33*4.1</f>
        <v>30232.17</v>
      </c>
      <c r="D8" s="8">
        <f>7373.7*4.1</f>
        <v>30232.17</v>
      </c>
      <c r="E8" s="8">
        <f>7373.7*4.1</f>
        <v>30232.17</v>
      </c>
      <c r="F8" s="8">
        <f>7373.7*4.1</f>
        <v>30232.17</v>
      </c>
      <c r="G8" s="8">
        <f>7373.7*4.1</f>
        <v>30232.17</v>
      </c>
      <c r="H8" s="8">
        <f>7373.7*4.1</f>
        <v>30232.17</v>
      </c>
      <c r="I8" s="8">
        <f>7373.7*4.1</f>
        <v>30232.17</v>
      </c>
      <c r="J8" s="8">
        <f>7373.7*4.1</f>
        <v>30232.17</v>
      </c>
      <c r="K8" s="8">
        <f>7373.7*4.1</f>
        <v>30232.17</v>
      </c>
      <c r="L8" s="8">
        <v>30232.17</v>
      </c>
      <c r="M8" s="8">
        <v>30232.17</v>
      </c>
      <c r="N8" s="8">
        <v>30232.17</v>
      </c>
      <c r="O8" s="6">
        <f>SUM(C8:N8)</f>
        <v>362786.03999999986</v>
      </c>
    </row>
    <row r="9" spans="1:15" ht="15.75">
      <c r="A9" s="7" t="s">
        <v>7</v>
      </c>
      <c r="B9" s="7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>
        <f>SUM(O4:O8)</f>
        <v>497097.79999999987</v>
      </c>
    </row>
    <row r="10" spans="1:15" ht="15.75">
      <c r="A10" s="26" t="s">
        <v>39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.75">
      <c r="A12" s="24" t="s">
        <v>38</v>
      </c>
      <c r="B12" s="24"/>
      <c r="C12" s="24" t="s">
        <v>37</v>
      </c>
      <c r="D12" s="24" t="s">
        <v>36</v>
      </c>
      <c r="E12" s="24" t="s">
        <v>35</v>
      </c>
      <c r="F12" s="24" t="s">
        <v>34</v>
      </c>
      <c r="G12" s="11" t="s">
        <v>33</v>
      </c>
      <c r="H12" s="11" t="s">
        <v>32</v>
      </c>
      <c r="I12" s="11" t="s">
        <v>31</v>
      </c>
      <c r="J12" s="11" t="s">
        <v>30</v>
      </c>
      <c r="K12" s="11" t="s">
        <v>29</v>
      </c>
      <c r="L12" s="11" t="s">
        <v>28</v>
      </c>
      <c r="M12" s="11" t="s">
        <v>27</v>
      </c>
      <c r="N12" s="11" t="s">
        <v>26</v>
      </c>
      <c r="O12" s="23" t="s">
        <v>4</v>
      </c>
    </row>
    <row r="13" spans="1:15" ht="102.75" customHeight="1">
      <c r="A13" s="17" t="s">
        <v>25</v>
      </c>
      <c r="B13" s="8" t="s">
        <v>24</v>
      </c>
      <c r="C13" s="12">
        <v>25882</v>
      </c>
      <c r="D13" s="12">
        <v>25882</v>
      </c>
      <c r="E13" s="12">
        <v>25882</v>
      </c>
      <c r="F13" s="12">
        <v>25882</v>
      </c>
      <c r="G13" s="12">
        <v>25882</v>
      </c>
      <c r="H13" s="12">
        <v>25882</v>
      </c>
      <c r="I13" s="12">
        <v>25882</v>
      </c>
      <c r="J13" s="12">
        <v>25882</v>
      </c>
      <c r="K13" s="12">
        <v>25882</v>
      </c>
      <c r="L13" s="12">
        <v>25882</v>
      </c>
      <c r="M13" s="12">
        <v>25882</v>
      </c>
      <c r="N13" s="12">
        <v>25882</v>
      </c>
      <c r="O13" s="6">
        <f>SUM(C13:N13)</f>
        <v>310584</v>
      </c>
    </row>
    <row r="14" spans="1:15" ht="31.5">
      <c r="A14" s="9" t="s">
        <v>16</v>
      </c>
      <c r="B14" s="8" t="s">
        <v>23</v>
      </c>
      <c r="C14" s="22"/>
      <c r="D14" s="22"/>
      <c r="E14" s="22"/>
      <c r="F14" s="22"/>
      <c r="G14" s="20"/>
      <c r="H14" s="21"/>
      <c r="I14" s="8">
        <v>18213</v>
      </c>
      <c r="J14" s="8">
        <v>18213</v>
      </c>
      <c r="K14" s="8">
        <v>18213</v>
      </c>
      <c r="L14" s="20">
        <v>18213</v>
      </c>
      <c r="M14" s="19">
        <v>18213</v>
      </c>
      <c r="N14" s="18">
        <v>18213</v>
      </c>
      <c r="O14" s="6">
        <f>SUM(C14:N14)</f>
        <v>109278</v>
      </c>
    </row>
    <row r="15" spans="1:15" ht="39.75" customHeight="1">
      <c r="A15" s="17" t="s">
        <v>22</v>
      </c>
      <c r="B15" s="8" t="s">
        <v>21</v>
      </c>
      <c r="C15" s="11">
        <v>1000</v>
      </c>
      <c r="D15" s="11">
        <v>1000</v>
      </c>
      <c r="E15" s="12">
        <v>1000</v>
      </c>
      <c r="F15" s="12">
        <v>1000</v>
      </c>
      <c r="G15" s="12">
        <v>1000</v>
      </c>
      <c r="H15" s="12">
        <v>1000</v>
      </c>
      <c r="I15" s="12">
        <v>1000</v>
      </c>
      <c r="J15" s="12">
        <v>1000</v>
      </c>
      <c r="K15" s="12">
        <v>1000</v>
      </c>
      <c r="L15" s="12">
        <v>1000</v>
      </c>
      <c r="M15" s="12">
        <v>1000</v>
      </c>
      <c r="N15" s="12">
        <v>1000</v>
      </c>
      <c r="O15" s="6">
        <f>SUM(C15:N15)</f>
        <v>12000</v>
      </c>
    </row>
    <row r="16" spans="1:15" ht="62.25" customHeight="1">
      <c r="A16" s="9" t="s">
        <v>20</v>
      </c>
      <c r="B16" s="8" t="s">
        <v>19</v>
      </c>
      <c r="C16" s="8"/>
      <c r="D16" s="8"/>
      <c r="E16" s="8"/>
      <c r="F16" s="8"/>
      <c r="G16" s="11"/>
      <c r="H16" s="11"/>
      <c r="I16" s="12"/>
      <c r="J16" s="12"/>
      <c r="K16" s="11"/>
      <c r="L16" s="2"/>
      <c r="M16" s="16"/>
      <c r="N16" s="12"/>
      <c r="O16" s="15">
        <f>SUM(C16:N16)</f>
        <v>0</v>
      </c>
    </row>
    <row r="17" spans="1:15" ht="54.75" customHeight="1">
      <c r="A17" s="9" t="s">
        <v>18</v>
      </c>
      <c r="B17" s="8" t="s">
        <v>17</v>
      </c>
      <c r="C17" s="8"/>
      <c r="D17" s="8"/>
      <c r="E17" s="8"/>
      <c r="F17" s="8"/>
      <c r="G17" s="11"/>
      <c r="H17" s="14"/>
      <c r="I17" s="11"/>
      <c r="J17" s="13"/>
      <c r="K17" s="11"/>
      <c r="L17" s="12"/>
      <c r="M17" s="12"/>
      <c r="N17" s="11"/>
      <c r="O17" s="6">
        <f>SUM(C17:N17)</f>
        <v>0</v>
      </c>
    </row>
    <row r="18" spans="1:15" ht="44.25" customHeight="1">
      <c r="A18" s="9" t="s">
        <v>16</v>
      </c>
      <c r="B18" s="8" t="s">
        <v>15</v>
      </c>
      <c r="C18" s="8">
        <v>18213</v>
      </c>
      <c r="D18" s="8">
        <v>18213</v>
      </c>
      <c r="E18" s="8">
        <v>18213</v>
      </c>
      <c r="F18" s="8">
        <v>18213</v>
      </c>
      <c r="G18" s="8">
        <v>18213</v>
      </c>
      <c r="H18" s="8">
        <v>18213</v>
      </c>
      <c r="I18" s="8"/>
      <c r="J18" s="8"/>
      <c r="K18" s="8"/>
      <c r="L18" s="8"/>
      <c r="M18" s="8"/>
      <c r="N18" s="8"/>
      <c r="O18" s="6">
        <f>SUM(C18:N18)</f>
        <v>109278</v>
      </c>
    </row>
    <row r="19" spans="1:15" ht="58.5" customHeight="1">
      <c r="A19" s="9" t="s">
        <v>14</v>
      </c>
      <c r="B19" s="8" t="s">
        <v>13</v>
      </c>
      <c r="C19" s="8"/>
      <c r="D19" s="8"/>
      <c r="E19" s="8"/>
      <c r="F19" s="8"/>
      <c r="G19" s="11"/>
      <c r="H19" s="14"/>
      <c r="I19" s="11"/>
      <c r="J19" s="13"/>
      <c r="K19" s="11"/>
      <c r="L19" s="12"/>
      <c r="M19" s="12"/>
      <c r="N19" s="11"/>
      <c r="O19" s="6">
        <f>SUM(C19:N19)</f>
        <v>0</v>
      </c>
    </row>
    <row r="20" spans="1:15" ht="30.75" customHeight="1">
      <c r="A20" s="9" t="s">
        <v>12</v>
      </c>
      <c r="B20" s="8"/>
      <c r="C20" s="8"/>
      <c r="D20" s="8"/>
      <c r="E20" s="8"/>
      <c r="F20" s="8"/>
      <c r="G20" s="11"/>
      <c r="H20" s="14"/>
      <c r="I20" s="11"/>
      <c r="J20" s="13"/>
      <c r="K20" s="11"/>
      <c r="L20" s="12"/>
      <c r="M20" s="12"/>
      <c r="N20" s="11"/>
      <c r="O20" s="6">
        <v>35010.959999999999</v>
      </c>
    </row>
    <row r="21" spans="1:15" ht="34.5" customHeight="1">
      <c r="A21" s="10" t="s">
        <v>11</v>
      </c>
      <c r="C21" s="8"/>
      <c r="D21" s="8"/>
      <c r="E21" s="8"/>
      <c r="F21" s="8"/>
      <c r="G21" s="11"/>
      <c r="H21" s="14"/>
      <c r="I21" s="11"/>
      <c r="J21" s="13"/>
      <c r="K21" s="11"/>
      <c r="L21" s="12"/>
      <c r="M21" s="12"/>
      <c r="N21" s="11"/>
      <c r="O21" s="6">
        <v>545337.85</v>
      </c>
    </row>
    <row r="22" spans="1:15" ht="33" customHeight="1">
      <c r="A22" s="10" t="s">
        <v>10</v>
      </c>
      <c r="B22" s="8" t="s">
        <v>9</v>
      </c>
      <c r="C22" s="8">
        <f>147*4</f>
        <v>588</v>
      </c>
      <c r="D22" s="8">
        <f>147*4</f>
        <v>588</v>
      </c>
      <c r="E22" s="8">
        <f>147*4</f>
        <v>588</v>
      </c>
      <c r="F22" s="8">
        <f>147*4</f>
        <v>588</v>
      </c>
      <c r="G22" s="8">
        <f>147*4</f>
        <v>588</v>
      </c>
      <c r="H22" s="8">
        <f>147*4</f>
        <v>588</v>
      </c>
      <c r="I22" s="8">
        <f>147*4</f>
        <v>588</v>
      </c>
      <c r="J22" s="8">
        <f>147*4</f>
        <v>588</v>
      </c>
      <c r="K22" s="8">
        <f>147*4</f>
        <v>588</v>
      </c>
      <c r="L22" s="8">
        <v>588</v>
      </c>
      <c r="M22" s="8">
        <v>588</v>
      </c>
      <c r="N22" s="8">
        <v>588</v>
      </c>
      <c r="O22" s="6">
        <f>SUM(C22:N22)</f>
        <v>7056</v>
      </c>
    </row>
    <row r="23" spans="1:15" ht="35.25" customHeight="1">
      <c r="A23" s="9" t="s">
        <v>8</v>
      </c>
      <c r="B23" s="8"/>
      <c r="C23" s="8">
        <f>7373.7*0.2</f>
        <v>1474.74</v>
      </c>
      <c r="D23" s="8">
        <f>7373.7*0.2</f>
        <v>1474.74</v>
      </c>
      <c r="E23" s="8">
        <f>7373.7*0.2</f>
        <v>1474.74</v>
      </c>
      <c r="F23" s="8">
        <f>7373.7*0.2</f>
        <v>1474.74</v>
      </c>
      <c r="G23" s="8">
        <f>7373.7*0.2</f>
        <v>1474.74</v>
      </c>
      <c r="H23" s="8">
        <f>7373.7*0.2</f>
        <v>1474.74</v>
      </c>
      <c r="I23" s="8">
        <f>7373.7*0.2</f>
        <v>1474.74</v>
      </c>
      <c r="J23" s="8">
        <f>7373.7*0.2</f>
        <v>1474.74</v>
      </c>
      <c r="K23" s="8">
        <f>7373.7*0.2</f>
        <v>1474.74</v>
      </c>
      <c r="L23" s="8">
        <v>1474.74</v>
      </c>
      <c r="M23" s="8">
        <v>1474.74</v>
      </c>
      <c r="N23" s="8">
        <v>1474.74</v>
      </c>
      <c r="O23" s="6">
        <f>SUM(C23:N23)</f>
        <v>17696.88</v>
      </c>
    </row>
    <row r="24" spans="1:15" ht="15.75">
      <c r="A24" s="7" t="s">
        <v>7</v>
      </c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N24" s="6"/>
      <c r="O24" s="6">
        <f>O23+O22+O21+O20+O19+O18+O17+O16+O15+O14+O13+O9</f>
        <v>1643339.4899999998</v>
      </c>
    </row>
    <row r="28" spans="1:15" ht="15.75">
      <c r="A28" s="3"/>
      <c r="B28" s="5" t="s">
        <v>6</v>
      </c>
      <c r="C28" s="5" t="s">
        <v>5</v>
      </c>
    </row>
    <row r="29" spans="1:15" ht="15.75">
      <c r="A29" s="3" t="s">
        <v>4</v>
      </c>
      <c r="B29" s="2">
        <v>1428193.47</v>
      </c>
      <c r="C29" s="2">
        <v>1400438.57</v>
      </c>
    </row>
    <row r="30" spans="1:15" ht="15.75">
      <c r="A30" s="3" t="s">
        <v>3</v>
      </c>
      <c r="B30" s="2"/>
      <c r="C30" s="2">
        <v>-49937.97</v>
      </c>
    </row>
    <row r="31" spans="1:15" ht="15.75">
      <c r="A31" s="3" t="s">
        <v>2</v>
      </c>
      <c r="B31" s="4"/>
      <c r="C31" s="4">
        <v>-292838.89</v>
      </c>
    </row>
    <row r="33" spans="1:3" ht="15.75">
      <c r="A33" s="3" t="s">
        <v>1</v>
      </c>
      <c r="B33" s="2"/>
      <c r="C33" s="2">
        <v>7373.7</v>
      </c>
    </row>
    <row r="34" spans="1:3" ht="15.75">
      <c r="A34" s="3" t="s">
        <v>0</v>
      </c>
      <c r="B34" s="2"/>
      <c r="C34" s="2">
        <v>147</v>
      </c>
    </row>
    <row r="35" spans="1:3">
      <c r="A35" s="1"/>
      <c r="B35" s="1"/>
      <c r="C35" s="1"/>
    </row>
  </sheetData>
  <mergeCells count="3">
    <mergeCell ref="A1:O1"/>
    <mergeCell ref="B4:B5"/>
    <mergeCell ref="A10:O10"/>
  </mergeCells>
  <pageMargins left="0.7" right="0.7" top="0.75" bottom="0.75" header="0.3" footer="0.3"/>
  <pageSetup paperSize="9" scale="49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6-2</vt:lpstr>
      <vt:lpstr>'6-2'!Область_печати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2019-04-16T05:01:50Z</dcterms:created>
  <dcterms:modified xsi:type="dcterms:W3CDTF">2019-04-16T05:02:03Z</dcterms:modified>
</cp:coreProperties>
</file>