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6-2" sheetId="1" r:id="rId1"/>
  </sheets>
  <definedNames>
    <definedName name="_xlnm.Print_Area" localSheetId="0">'6-2'!$A$1:$O$32</definedName>
  </definedNames>
  <calcPr calcId="124519"/>
</workbook>
</file>

<file path=xl/calcChain.xml><?xml version="1.0" encoding="utf-8"?>
<calcChain xmlns="http://schemas.openxmlformats.org/spreadsheetml/2006/main">
  <c r="J4" i="1"/>
  <c r="O4"/>
  <c r="O6"/>
  <c r="O7"/>
  <c r="C8"/>
  <c r="D8"/>
  <c r="E8"/>
  <c r="F8"/>
  <c r="G8"/>
  <c r="H8"/>
  <c r="I8"/>
  <c r="J8"/>
  <c r="K8"/>
  <c r="L8"/>
  <c r="M8"/>
  <c r="N8"/>
  <c r="O8"/>
  <c r="O9"/>
  <c r="O13"/>
  <c r="O14"/>
  <c r="O15"/>
  <c r="O16"/>
  <c r="O17"/>
  <c r="O18"/>
  <c r="O19"/>
  <c r="O20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O24"/>
  <c r="C31"/>
</calcChain>
</file>

<file path=xl/sharedStrings.xml><?xml version="1.0" encoding="utf-8"?>
<sst xmlns="http://schemas.openxmlformats.org/spreadsheetml/2006/main" count="76" uniqueCount="58">
  <si>
    <t>деньги сдавали дополнительно</t>
  </si>
  <si>
    <t>Креативные Технологии ООО</t>
  </si>
  <si>
    <t>Монтаж коммерческого узла учета горячего водоснабжения</t>
  </si>
  <si>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</si>
  <si>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</si>
  <si>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</si>
  <si>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</si>
  <si>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</si>
  <si>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</si>
  <si>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</si>
  <si>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</si>
  <si>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</si>
  <si>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</si>
  <si>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</si>
  <si>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</si>
  <si>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"Техник"</t>
  </si>
  <si>
    <t>Установка и изготовление горки</t>
  </si>
  <si>
    <t>ИП Соколов А.В.</t>
  </si>
  <si>
    <t>Услуги по благоустройству территории</t>
  </si>
  <si>
    <t>ООО "Дорсервис"</t>
  </si>
  <si>
    <t>Ремонт кровли в доме; Ремонт межпанельных швов</t>
  </si>
  <si>
    <t>Курганский центр дезинфекции ООО</t>
  </si>
  <si>
    <t>Дезинсекция подвального и чердачного помещения</t>
  </si>
  <si>
    <t>Шумков Н.А.</t>
  </si>
  <si>
    <t xml:space="preserve">Техническое обслуживание узла учета тепловой энергии </t>
  </si>
  <si>
    <t>Оганисян С.В.</t>
  </si>
  <si>
    <t>Уборка снега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</si>
  <si>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</si>
  <si>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</si>
  <si>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</si>
  <si>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</si>
  <si>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</si>
  <si>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</si>
  <si>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</si>
  <si>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</si>
  <si>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</si>
  <si>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</si>
  <si>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</si>
  <si>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</si>
  <si>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</si>
  <si>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</si>
  <si>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</si>
  <si>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2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</si>
  <si>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</si>
  <si>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</si>
  <si>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</si>
  <si>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</si>
  <si>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Демонтаж трубопровода ХВС, ГВС Д 25 - 12 м.; Монтаж трубопровода Д 32 - 12 м.; Смена вентилей Д 25 - 2 шт. подвал</t>
  </si>
  <si>
    <t>Замена ламп накаливания - 8 шт.; Установка на скрутки - 10 шт.; Установка патронов - 2 шт. подъезды 1-4</t>
  </si>
  <si>
    <t>Замена выкл. - 1 шт.; Замена участка провода - 0,5 п.м. в кв. 29; Демонтаж трубопровода КНС Д 100 чуг. - 23 м.; Монтаж трубопровода КНС Д 110 ПП - 23 м. в подвале</t>
  </si>
  <si>
    <t>Замена патрона - 4 шт. в кв. 92</t>
  </si>
  <si>
    <t>Демонтаж деформированных уголков и стоек из уголка 45*45 - 8/0,122 т; Устройство стоек из уголка 45*45, прутка Д 10 - 4 метра; Монтаж направляющих из уголка 45*45 - 8/0,122т.; Демонтаж стоек из уголка 45*45 - 4 метра</t>
  </si>
  <si>
    <t>Замена выключатея - 2 шт.; Замена участка провода - 2,5 п.м. в кв. 8</t>
  </si>
  <si>
    <t>Замена выключателя - 1 шт. в подвале</t>
  </si>
  <si>
    <t>Демонтаж трубопровода КНС Д 127 - 3 м.; Монтаж трубопровода КНС Д 110 - 3 м.; Демонтаж трубопровода КНС Д 50 - 4 м.; Монтаж трубопровода КНС Д 50 - 4 м. в подвале</t>
  </si>
  <si>
    <t>Демонтаж трубопровода КНС Д 127 - метра; Монтаж трубопровода КНС Д 110 - 4 метра в кв. 13</t>
  </si>
  <si>
    <t>Виды работ</t>
  </si>
  <si>
    <t>Адрес: 6 мкр., дом  2 2017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</si>
</sst>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H20" sqref="H20"/>
    </sheetView>
  </sheetViews>
  <sheetFormatPr defaultRowHeight="15"/>
  <cols>
    <col min="1" max="1" width="32.7109375" customWidth="1"/>
    <col min="2" max="2" width="17.42578125" customWidth="1"/>
    <col min="3" max="3" width="16.5703125" customWidth="1"/>
    <col min="4" max="4" width="17.28515625" customWidth="1"/>
    <col min="5" max="6" width="11.42578125" customWidth="1"/>
    <col min="7" max="7" width="12.140625" customWidth="1"/>
    <col min="8" max="8" width="20.85546875" customWidth="1"/>
    <col min="9" max="9" width="12.28515625" customWidth="1"/>
    <col min="10" max="10" width="16.28515625" customWidth="1"/>
    <col min="11" max="11" width="11.42578125" customWidth="1"/>
    <col min="12" max="12" width="10.7109375" customWidth="1"/>
    <col min="13" max="13" width="11.28515625" customWidth="1"/>
    <col min="14" max="14" width="14.5703125" customWidth="1"/>
    <col min="15" max="15" width="16.42578125" customWidth="1"/>
  </cols>
  <sheetData>
    <row r="1" spans="1:15" ht="15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41</v>
      </c>
      <c r="B3" s="24"/>
      <c r="C3" s="24" t="s">
        <v>40</v>
      </c>
      <c r="D3" s="24" t="s">
        <v>39</v>
      </c>
      <c r="E3" s="24" t="s">
        <v>38</v>
      </c>
      <c r="F3" s="24" t="s">
        <v>37</v>
      </c>
      <c r="G3" s="11" t="s">
        <v>36</v>
      </c>
      <c r="H3" s="11" t="s">
        <v>35</v>
      </c>
      <c r="I3" s="11" t="s">
        <v>34</v>
      </c>
      <c r="J3" s="11" t="s">
        <v>33</v>
      </c>
      <c r="K3" s="11" t="s">
        <v>32</v>
      </c>
      <c r="L3" s="11" t="s">
        <v>31</v>
      </c>
      <c r="M3" s="11" t="s">
        <v>30</v>
      </c>
      <c r="N3" s="11" t="s">
        <v>29</v>
      </c>
      <c r="O3" s="23" t="s">
        <v>6</v>
      </c>
    </row>
    <row r="4" spans="1:15" ht="116.25" customHeight="1">
      <c r="A4" s="17" t="s">
        <v>28</v>
      </c>
      <c r="B4" s="33" t="s">
        <v>27</v>
      </c>
      <c r="C4" s="1">
        <v>1006</v>
      </c>
      <c r="D4" s="12">
        <v>1692</v>
      </c>
      <c r="E4" s="37"/>
      <c r="F4" s="35">
        <v>161</v>
      </c>
      <c r="G4" s="35">
        <v>423</v>
      </c>
      <c r="H4" s="37">
        <v>603</v>
      </c>
      <c r="I4" s="37">
        <v>223</v>
      </c>
      <c r="J4" s="36">
        <f>182+5821</f>
        <v>6003</v>
      </c>
      <c r="K4" s="14">
        <v>209</v>
      </c>
      <c r="L4" s="35"/>
      <c r="M4" s="35"/>
      <c r="N4" s="34">
        <v>5462</v>
      </c>
      <c r="O4" s="8">
        <f>SUM(C4:N4)</f>
        <v>15782</v>
      </c>
    </row>
    <row r="5" spans="1:15" ht="249.75" customHeight="1">
      <c r="A5" s="17" t="s">
        <v>56</v>
      </c>
      <c r="B5" s="33"/>
      <c r="C5" s="1" t="s">
        <v>55</v>
      </c>
      <c r="D5" s="32" t="s">
        <v>54</v>
      </c>
      <c r="E5" s="31"/>
      <c r="F5" s="31" t="s">
        <v>53</v>
      </c>
      <c r="G5" s="20" t="s">
        <v>52</v>
      </c>
      <c r="H5" s="21" t="s">
        <v>51</v>
      </c>
      <c r="I5" s="20" t="s">
        <v>50</v>
      </c>
      <c r="J5" s="20" t="s">
        <v>49</v>
      </c>
      <c r="K5" s="19" t="s">
        <v>48</v>
      </c>
      <c r="L5" s="20"/>
      <c r="M5" s="19"/>
      <c r="N5" s="18" t="s">
        <v>47</v>
      </c>
      <c r="O5" s="8"/>
    </row>
    <row r="6" spans="1:15" ht="31.5" customHeight="1">
      <c r="A6" s="17" t="s">
        <v>46</v>
      </c>
      <c r="B6" s="22"/>
      <c r="C6" s="22">
        <v>880.89</v>
      </c>
      <c r="D6" s="22">
        <v>1377.24</v>
      </c>
      <c r="E6" s="12"/>
      <c r="F6" s="30">
        <v>76.13</v>
      </c>
      <c r="G6" s="30">
        <v>139.80000000000001</v>
      </c>
      <c r="H6" s="30">
        <v>20770.25</v>
      </c>
      <c r="I6" s="29">
        <v>84.25</v>
      </c>
      <c r="J6" s="29">
        <v>2542.8000000000002</v>
      </c>
      <c r="K6" s="28">
        <v>5363.77</v>
      </c>
      <c r="L6" s="29"/>
      <c r="M6" s="28"/>
      <c r="N6" s="27">
        <v>1298</v>
      </c>
      <c r="O6" s="8">
        <f>SUM(B6:N6)</f>
        <v>32533.13</v>
      </c>
    </row>
    <row r="7" spans="1:15" ht="31.5">
      <c r="A7" s="17" t="s">
        <v>45</v>
      </c>
      <c r="B7" s="1" t="s">
        <v>44</v>
      </c>
      <c r="C7" s="1">
        <v>3300</v>
      </c>
      <c r="D7" s="1">
        <v>1320</v>
      </c>
      <c r="E7" s="12">
        <v>1540</v>
      </c>
      <c r="F7" s="12">
        <v>2339.92</v>
      </c>
      <c r="G7" s="12">
        <v>2178</v>
      </c>
      <c r="H7" s="12">
        <v>1782</v>
      </c>
      <c r="I7" s="12">
        <v>1782</v>
      </c>
      <c r="J7" s="12">
        <v>1320</v>
      </c>
      <c r="K7" s="12">
        <v>1485</v>
      </c>
      <c r="L7" s="12">
        <v>1815</v>
      </c>
      <c r="M7" s="12">
        <v>2640</v>
      </c>
      <c r="N7" s="12">
        <v>2310</v>
      </c>
      <c r="O7" s="15">
        <f>SUM(C7:N7)</f>
        <v>23811.919999999998</v>
      </c>
    </row>
    <row r="8" spans="1:15" ht="94.5">
      <c r="A8" s="22" t="s">
        <v>43</v>
      </c>
      <c r="B8" s="1"/>
      <c r="C8" s="1">
        <f>7373.7*4.1</f>
        <v>30232.17</v>
      </c>
      <c r="D8" s="1">
        <f>7373.7*4.1</f>
        <v>30232.17</v>
      </c>
      <c r="E8" s="1">
        <f>7373.7*4.1</f>
        <v>30232.17</v>
      </c>
      <c r="F8" s="1">
        <f>7373.7*4.1</f>
        <v>30232.17</v>
      </c>
      <c r="G8" s="1">
        <f>7373.7*4.1</f>
        <v>30232.17</v>
      </c>
      <c r="H8" s="1">
        <f>7373.7*4.1</f>
        <v>30232.17</v>
      </c>
      <c r="I8" s="1">
        <f>7373.7*4.1</f>
        <v>30232.17</v>
      </c>
      <c r="J8" s="1">
        <f>7373.7*4.1</f>
        <v>30232.17</v>
      </c>
      <c r="K8" s="1">
        <f>7373.7*4.1</f>
        <v>30232.17</v>
      </c>
      <c r="L8" s="1">
        <f>7373.7*4.1</f>
        <v>30232.17</v>
      </c>
      <c r="M8" s="1">
        <f>7373.7*4.1</f>
        <v>30232.17</v>
      </c>
      <c r="N8" s="1">
        <f>7373.7*4.1</f>
        <v>30232.17</v>
      </c>
      <c r="O8" s="8">
        <f>SUM(C8:N8)</f>
        <v>362786.03999999986</v>
      </c>
    </row>
    <row r="9" spans="1:15" ht="15.75">
      <c r="A9" s="9" t="s">
        <v>9</v>
      </c>
      <c r="B9" s="9"/>
      <c r="C9" s="9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>
        <f>SUM(O4:O8)</f>
        <v>434913.08999999985</v>
      </c>
    </row>
    <row r="10" spans="1:15" ht="15.75">
      <c r="A10" s="26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41</v>
      </c>
      <c r="B12" s="24"/>
      <c r="C12" s="24" t="s">
        <v>40</v>
      </c>
      <c r="D12" s="24" t="s">
        <v>39</v>
      </c>
      <c r="E12" s="24" t="s">
        <v>38</v>
      </c>
      <c r="F12" s="24" t="s">
        <v>37</v>
      </c>
      <c r="G12" s="11" t="s">
        <v>36</v>
      </c>
      <c r="H12" s="11" t="s">
        <v>35</v>
      </c>
      <c r="I12" s="11" t="s">
        <v>34</v>
      </c>
      <c r="J12" s="11" t="s">
        <v>33</v>
      </c>
      <c r="K12" s="11" t="s">
        <v>32</v>
      </c>
      <c r="L12" s="11" t="s">
        <v>31</v>
      </c>
      <c r="M12" s="11" t="s">
        <v>30</v>
      </c>
      <c r="N12" s="11" t="s">
        <v>29</v>
      </c>
      <c r="O12" s="23" t="s">
        <v>6</v>
      </c>
    </row>
    <row r="13" spans="1:15" ht="102.75" customHeight="1">
      <c r="A13" s="17" t="s">
        <v>28</v>
      </c>
      <c r="B13" s="1" t="s">
        <v>27</v>
      </c>
      <c r="C13" s="12">
        <v>25882</v>
      </c>
      <c r="D13" s="12">
        <v>25882</v>
      </c>
      <c r="E13" s="12">
        <v>25882</v>
      </c>
      <c r="F13" s="12">
        <v>25882</v>
      </c>
      <c r="G13" s="12">
        <v>25882</v>
      </c>
      <c r="H13" s="12">
        <v>25882</v>
      </c>
      <c r="I13" s="12">
        <v>25882</v>
      </c>
      <c r="J13" s="12">
        <v>25882</v>
      </c>
      <c r="K13" s="12">
        <v>25882</v>
      </c>
      <c r="L13" s="12">
        <v>25882</v>
      </c>
      <c r="M13" s="12">
        <v>25882</v>
      </c>
      <c r="N13" s="12">
        <v>25882</v>
      </c>
      <c r="O13" s="8">
        <f>SUM(C13:N13)</f>
        <v>310584</v>
      </c>
    </row>
    <row r="14" spans="1:15" ht="15.75">
      <c r="A14" s="17" t="s">
        <v>26</v>
      </c>
      <c r="B14" s="1" t="s">
        <v>25</v>
      </c>
      <c r="C14" s="22">
        <v>3000</v>
      </c>
      <c r="D14" s="22"/>
      <c r="E14" s="22"/>
      <c r="F14" s="22"/>
      <c r="G14" s="20"/>
      <c r="H14" s="21"/>
      <c r="I14" s="20"/>
      <c r="J14" s="20"/>
      <c r="K14" s="19"/>
      <c r="L14" s="20"/>
      <c r="M14" s="19"/>
      <c r="N14" s="18"/>
      <c r="O14" s="8">
        <f>SUM(C14:N14)</f>
        <v>3000</v>
      </c>
    </row>
    <row r="15" spans="1:15" ht="39.75" customHeight="1">
      <c r="A15" s="17" t="s">
        <v>24</v>
      </c>
      <c r="B15" s="1" t="s">
        <v>23</v>
      </c>
      <c r="C15" s="4"/>
      <c r="D15" s="12"/>
      <c r="E15" s="12">
        <v>1000</v>
      </c>
      <c r="F15" s="12">
        <v>1000</v>
      </c>
      <c r="G15" s="12">
        <v>1000</v>
      </c>
      <c r="H15" s="12">
        <v>1000</v>
      </c>
      <c r="I15" s="12">
        <v>1000</v>
      </c>
      <c r="J15" s="12">
        <v>1000</v>
      </c>
      <c r="K15" s="12">
        <v>1000</v>
      </c>
      <c r="L15" s="12">
        <v>1000</v>
      </c>
      <c r="M15" s="12">
        <v>1000</v>
      </c>
      <c r="N15" s="12">
        <v>1000</v>
      </c>
      <c r="O15" s="8">
        <f>SUM(C15:N15)</f>
        <v>10000</v>
      </c>
    </row>
    <row r="16" spans="1:15" ht="62.25" customHeight="1">
      <c r="A16" s="2" t="s">
        <v>22</v>
      </c>
      <c r="B16" s="1" t="s">
        <v>21</v>
      </c>
      <c r="C16" s="1"/>
      <c r="D16" s="1"/>
      <c r="E16" s="1"/>
      <c r="F16" s="1"/>
      <c r="G16" s="11"/>
      <c r="H16" s="11"/>
      <c r="I16" s="12"/>
      <c r="J16" s="12">
        <v>4556.8</v>
      </c>
      <c r="K16" s="11"/>
      <c r="L16" s="4"/>
      <c r="M16" s="16"/>
      <c r="N16" s="12"/>
      <c r="O16" s="15">
        <f>SUM(G16:N16)</f>
        <v>4556.8</v>
      </c>
    </row>
    <row r="17" spans="1:15" ht="54.75" customHeight="1">
      <c r="A17" s="2" t="s">
        <v>20</v>
      </c>
      <c r="B17" s="1" t="s">
        <v>19</v>
      </c>
      <c r="C17" s="1"/>
      <c r="D17" s="1"/>
      <c r="E17" s="1"/>
      <c r="F17" s="1"/>
      <c r="G17" s="11"/>
      <c r="H17" s="14"/>
      <c r="I17" s="11">
        <v>170171</v>
      </c>
      <c r="J17" s="13"/>
      <c r="K17" s="11"/>
      <c r="L17" s="12">
        <v>5400</v>
      </c>
      <c r="M17" s="12"/>
      <c r="N17" s="11"/>
      <c r="O17" s="8">
        <f>SUM(C17:N17)</f>
        <v>175571</v>
      </c>
    </row>
    <row r="18" spans="1:15" ht="44.25" customHeight="1">
      <c r="A18" s="2" t="s">
        <v>18</v>
      </c>
      <c r="B18" s="1" t="s">
        <v>17</v>
      </c>
      <c r="C18" s="1">
        <v>18213</v>
      </c>
      <c r="D18" s="1">
        <v>18213</v>
      </c>
      <c r="E18" s="1">
        <v>18213</v>
      </c>
      <c r="F18" s="1">
        <v>18213</v>
      </c>
      <c r="G18" s="1">
        <v>18213</v>
      </c>
      <c r="H18" s="1">
        <v>18213</v>
      </c>
      <c r="I18" s="1">
        <v>18213</v>
      </c>
      <c r="J18" s="1">
        <v>18213</v>
      </c>
      <c r="K18" s="1">
        <v>18213</v>
      </c>
      <c r="L18" s="1">
        <v>18213</v>
      </c>
      <c r="M18" s="1">
        <v>18213</v>
      </c>
      <c r="N18" s="1">
        <v>18213</v>
      </c>
      <c r="O18" s="8">
        <f>SUM(C18:N18)</f>
        <v>218556</v>
      </c>
    </row>
    <row r="19" spans="1:15" ht="58.5" customHeight="1">
      <c r="A19" s="2" t="s">
        <v>16</v>
      </c>
      <c r="B19" s="1" t="s">
        <v>15</v>
      </c>
      <c r="C19" s="1"/>
      <c r="D19" s="1"/>
      <c r="E19" s="1"/>
      <c r="F19" s="1"/>
      <c r="G19" s="11"/>
      <c r="H19" s="14">
        <v>26300</v>
      </c>
      <c r="I19" s="11"/>
      <c r="J19" s="13"/>
      <c r="K19" s="11"/>
      <c r="L19" s="12"/>
      <c r="M19" s="12"/>
      <c r="N19" s="11"/>
      <c r="O19" s="8">
        <f>SUM(C19:N19)</f>
        <v>26300</v>
      </c>
    </row>
    <row r="20" spans="1:15" ht="30.75" customHeight="1">
      <c r="A20" s="2" t="s">
        <v>14</v>
      </c>
      <c r="B20" s="1"/>
      <c r="C20" s="1"/>
      <c r="D20" s="1"/>
      <c r="E20" s="1"/>
      <c r="F20" s="1"/>
      <c r="G20" s="11"/>
      <c r="H20" s="14"/>
      <c r="I20" s="11"/>
      <c r="J20" s="13"/>
      <c r="K20" s="11"/>
      <c r="L20" s="12"/>
      <c r="M20" s="12"/>
      <c r="N20" s="11"/>
      <c r="O20" s="8">
        <f>1348852.1*2.5/100</f>
        <v>33721.302499999998</v>
      </c>
    </row>
    <row r="21" spans="1:15" ht="34.5" customHeight="1">
      <c r="A21" s="10" t="s">
        <v>13</v>
      </c>
      <c r="C21" s="1"/>
      <c r="D21" s="1"/>
      <c r="E21" s="1"/>
      <c r="F21" s="1"/>
      <c r="G21" s="11"/>
      <c r="H21" s="14"/>
      <c r="I21" s="11"/>
      <c r="J21" s="13"/>
      <c r="K21" s="11"/>
      <c r="L21" s="12"/>
      <c r="M21" s="12"/>
      <c r="N21" s="11"/>
      <c r="O21" s="8">
        <v>156835</v>
      </c>
    </row>
    <row r="22" spans="1:15" ht="33" customHeight="1">
      <c r="A22" s="10" t="s">
        <v>12</v>
      </c>
      <c r="B22" s="1" t="s">
        <v>11</v>
      </c>
      <c r="C22" s="1">
        <f>147*4</f>
        <v>588</v>
      </c>
      <c r="D22" s="1">
        <f>147*4</f>
        <v>588</v>
      </c>
      <c r="E22" s="1">
        <f>147*4</f>
        <v>588</v>
      </c>
      <c r="F22" s="1">
        <f>147*4</f>
        <v>588</v>
      </c>
      <c r="G22" s="1">
        <f>147*4</f>
        <v>588</v>
      </c>
      <c r="H22" s="1">
        <f>147*4</f>
        <v>588</v>
      </c>
      <c r="I22" s="1">
        <f>147*4</f>
        <v>588</v>
      </c>
      <c r="J22" s="1">
        <f>147*4</f>
        <v>588</v>
      </c>
      <c r="K22" s="1">
        <f>147*4</f>
        <v>588</v>
      </c>
      <c r="L22" s="1">
        <f>147*4</f>
        <v>588</v>
      </c>
      <c r="M22" s="1">
        <f>147*4</f>
        <v>588</v>
      </c>
      <c r="N22" s="1">
        <f>147*4</f>
        <v>588</v>
      </c>
      <c r="O22" s="8">
        <f>SUM(C22:N22)</f>
        <v>7056</v>
      </c>
    </row>
    <row r="23" spans="1:15" ht="35.25" customHeight="1">
      <c r="A23" s="2" t="s">
        <v>10</v>
      </c>
      <c r="B23" s="1"/>
      <c r="C23" s="1">
        <f>7373.7*0.2</f>
        <v>1474.74</v>
      </c>
      <c r="D23" s="1">
        <f>7373.7*0.2</f>
        <v>1474.74</v>
      </c>
      <c r="E23" s="1">
        <f>7373.7*0.2</f>
        <v>1474.74</v>
      </c>
      <c r="F23" s="1">
        <f>7373.7*0.2</f>
        <v>1474.74</v>
      </c>
      <c r="G23" s="1">
        <f>7373.7*0.2</f>
        <v>1474.74</v>
      </c>
      <c r="H23" s="1">
        <f>7373.7*0.2</f>
        <v>1474.74</v>
      </c>
      <c r="I23" s="1">
        <f>7373.7*0.2</f>
        <v>1474.74</v>
      </c>
      <c r="J23" s="1">
        <f>7373.7*0.2</f>
        <v>1474.74</v>
      </c>
      <c r="K23" s="1">
        <f>7373.7*0.2</f>
        <v>1474.74</v>
      </c>
      <c r="L23" s="1">
        <f>7373.7*0.2</f>
        <v>1474.74</v>
      </c>
      <c r="M23" s="1">
        <f>7373.7*0.2</f>
        <v>1474.74</v>
      </c>
      <c r="N23" s="1">
        <f>7373.7*0.2</f>
        <v>1474.74</v>
      </c>
      <c r="O23" s="8">
        <f>SUM(C23:N23)</f>
        <v>17696.88</v>
      </c>
    </row>
    <row r="24" spans="1:15" ht="15.75">
      <c r="A24" s="9" t="s">
        <v>9</v>
      </c>
      <c r="B24" s="9"/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>
        <f>O23+O22+O21+O20+O19+O18+O17+O16+O15+O14+O13+O9</f>
        <v>1398790.0724999998</v>
      </c>
    </row>
    <row r="28" spans="1:15" ht="15.75">
      <c r="A28" s="5"/>
      <c r="B28" s="7" t="s">
        <v>8</v>
      </c>
      <c r="C28" s="7" t="s">
        <v>7</v>
      </c>
    </row>
    <row r="29" spans="1:15" ht="15.75">
      <c r="A29" s="5" t="s">
        <v>6</v>
      </c>
      <c r="B29" s="4">
        <v>1387753.74</v>
      </c>
      <c r="C29" s="4">
        <v>1348852.1</v>
      </c>
    </row>
    <row r="30" spans="1:15" ht="15.75">
      <c r="A30" s="5"/>
      <c r="B30" s="4"/>
      <c r="C30" s="4"/>
    </row>
    <row r="31" spans="1:15" ht="15.75">
      <c r="A31" s="5" t="s">
        <v>5</v>
      </c>
      <c r="B31" s="6"/>
      <c r="C31" s="6">
        <f>C29-O24</f>
        <v>-49937.972499999683</v>
      </c>
    </row>
    <row r="32" spans="1:15" ht="15.75">
      <c r="A32" s="5"/>
      <c r="B32" s="4"/>
      <c r="C32" s="4"/>
    </row>
    <row r="33" spans="1:4" ht="15.75">
      <c r="A33" s="5" t="s">
        <v>4</v>
      </c>
      <c r="B33" s="4"/>
      <c r="C33" s="4">
        <v>7373.7</v>
      </c>
    </row>
    <row r="34" spans="1:4" ht="15.75">
      <c r="A34" s="5" t="s">
        <v>3</v>
      </c>
      <c r="B34" s="4"/>
      <c r="C34" s="4">
        <v>147</v>
      </c>
    </row>
    <row r="35" spans="1:4">
      <c r="A35" s="3"/>
      <c r="B35" s="3"/>
      <c r="C35" s="3"/>
    </row>
    <row r="38" spans="1:4" ht="47.25">
      <c r="A38" s="2" t="s">
        <v>2</v>
      </c>
      <c r="B38" s="1" t="s">
        <v>1</v>
      </c>
      <c r="C38" s="1" t="s">
        <v>0</v>
      </c>
      <c r="D38" s="1">
        <v>217021</v>
      </c>
    </row>
  </sheetData>
  <mergeCells count="3">
    <mergeCell ref="A1:O1"/>
    <mergeCell ref="B4:B5"/>
    <mergeCell ref="A10:O10"/>
  </mergeCells>
  <pageMargins left="0.7" right="0.7" top="0.75" bottom="0.75" header="0.3" footer="0.3"/>
  <pageSetup paperSize="9" scale="56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6-2</vt:lpstr>
      <vt:lpstr>'6-2'!Область_печати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2019-04-16T04:04:08Z</dcterms:created>
  <dcterms:modified xsi:type="dcterms:W3CDTF">2019-04-16T04:04:23Z</dcterms:modified>
</cp:coreProperties>
</file>