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6-11" sheetId="1" r:id="rId1"/>
  </sheets>
  <definedNames>
    <definedName name="_xlnm.Print_Area" localSheetId="0">'6-11'!$A$1:$O$28</definedName>
  </definedNames>
  <calcPr calcId="124519"/>
</workbook>
</file>

<file path=xl/calcChain.xml><?xml version="1.0" encoding="utf-8"?>
<calcChain xmlns="http://schemas.openxmlformats.org/spreadsheetml/2006/main">
  <c r="C4" i="1"/>
  <c r="O4"/>
  <c r="O6"/>
  <c r="O7"/>
  <c r="C8"/>
  <c r="D8"/>
  <c r="E8"/>
  <c r="F8"/>
  <c r="G8"/>
  <c r="H8"/>
  <c r="I8"/>
  <c r="J8"/>
  <c r="K8"/>
  <c r="L8"/>
  <c r="M8"/>
  <c r="N8"/>
  <c r="O8"/>
  <c r="O9"/>
  <c r="O13"/>
  <c r="O14"/>
  <c r="O15"/>
  <c r="O16"/>
  <c r="O17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O21"/>
  <c r="C27"/>
</calcChain>
</file>

<file path=xl/sharedStrings.xml><?xml version="1.0" encoding="utf-8"?>
<sst xmlns="http://schemas.openxmlformats.org/spreadsheetml/2006/main" count="66" uniqueCount="48">
  <si>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</si>
  <si>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</si>
  <si>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</si>
  <si>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</si>
  <si>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</si>
  <si>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</si>
  <si>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</si>
  <si>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</si>
  <si>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</si>
  <si>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</si>
  <si>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</si>
  <si>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</si>
  <si>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</si>
  <si>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</si>
  <si>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>ООО "Дорсервис"</t>
  </si>
  <si>
    <t>Ремонт кровли в доме</t>
  </si>
  <si>
    <t>Оганисян С.В.</t>
  </si>
  <si>
    <t>Уборка снега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</si>
  <si>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</si>
  <si>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</si>
  <si>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</si>
  <si>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</si>
  <si>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</si>
  <si>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</si>
  <si>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</si>
  <si>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</si>
  <si>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</si>
  <si>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</si>
  <si>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</si>
  <si>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</si>
  <si>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</si>
  <si>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</si>
  <si>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</si>
  <si>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6 мкр., дом 11 2017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</si>
  <si>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</si>
  <si>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</si>
  <si>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</si>
  <si>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</si>
  <si>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>Монтаж плафонов - 2 шт.; Монтаж проводки - 5 п.м.; Кабель канал - 5 п.м. подъезд 3,4</t>
  </si>
  <si>
    <t>Замена выкл. - 1 шт. подъезд 1; Замена выкл. в тамбуре - 1 шт.; Замена ламп - 9 шт.; Замена патронов - 2 шт.; Установка на скрутки - 21 шт. подъезды 1-7</t>
  </si>
  <si>
    <t>Замена патрона - 1 шт. в кв. 18</t>
  </si>
  <si>
    <t>Замена патронов - 3 шт.; Замена амп - 12 шт. подъезды 1,5,6,7</t>
  </si>
  <si>
    <t>Монтаж патронов - 5 шт. в под. 2; Замена патрона - 4 шт. в подвале</t>
  </si>
  <si>
    <t xml:space="preserve">Изготовление удлинителя (переноски) для производства работ </t>
  </si>
  <si>
    <t>Замена патрона - 1 шт. в кв. 90</t>
  </si>
  <si>
    <t>Остекление подъездов - 4 кв.м. в 5,6,7 под.; Замена выкл. автомат. - 2 шт. в кв. 78; Исключить из системы уличного освещения светильник  7 подъезд</t>
  </si>
  <si>
    <t>Виды работ</t>
  </si>
  <si>
    <t>Адрес: 6 мкр., дом  11 2017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</si>
</sst>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4" fontId="6" fillId="0" borderId="1" xfId="1" applyNumberFormat="1" applyFont="1" applyBorder="1" applyAlignment="1">
      <alignment horizontal="center" vertical="center" wrapText="1"/>
    </xf>
    <xf numFmtId="166" fontId="5" fillId="0" borderId="2" xfId="2" applyNumberFormat="1" applyFont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7" workbookViewId="0">
      <selection activeCell="A8" sqref="A8"/>
    </sheetView>
  </sheetViews>
  <sheetFormatPr defaultRowHeight="15"/>
  <cols>
    <col min="1" max="1" width="29.7109375" customWidth="1"/>
    <col min="2" max="2" width="19.5703125" customWidth="1"/>
    <col min="3" max="3" width="20" customWidth="1"/>
    <col min="4" max="4" width="11" customWidth="1"/>
    <col min="5" max="5" width="10.85546875" customWidth="1"/>
    <col min="6" max="6" width="11.42578125" customWidth="1"/>
    <col min="7" max="7" width="12.140625" customWidth="1"/>
    <col min="8" max="8" width="11.5703125" customWidth="1"/>
    <col min="9" max="9" width="12.140625" customWidth="1"/>
    <col min="10" max="10" width="11.85546875" customWidth="1"/>
    <col min="11" max="11" width="19" customWidth="1"/>
    <col min="12" max="12" width="10.85546875" customWidth="1"/>
    <col min="13" max="13" width="12.42578125" customWidth="1"/>
    <col min="14" max="14" width="11.28515625" customWidth="1"/>
    <col min="15" max="15" width="15" customWidth="1"/>
  </cols>
  <sheetData>
    <row r="1" spans="1:15" ht="15.7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1" t="s">
        <v>32</v>
      </c>
      <c r="B3" s="21"/>
      <c r="C3" s="21" t="s">
        <v>31</v>
      </c>
      <c r="D3" s="21" t="s">
        <v>30</v>
      </c>
      <c r="E3" s="21" t="s">
        <v>29</v>
      </c>
      <c r="F3" s="21" t="s">
        <v>28</v>
      </c>
      <c r="G3" s="10" t="s">
        <v>27</v>
      </c>
      <c r="H3" s="10" t="s">
        <v>26</v>
      </c>
      <c r="I3" s="10" t="s">
        <v>25</v>
      </c>
      <c r="J3" s="10" t="s">
        <v>24</v>
      </c>
      <c r="K3" s="10" t="s">
        <v>23</v>
      </c>
      <c r="L3" s="10" t="s">
        <v>22</v>
      </c>
      <c r="M3" s="10" t="s">
        <v>21</v>
      </c>
      <c r="N3" s="10" t="s">
        <v>20</v>
      </c>
      <c r="O3" s="20" t="s">
        <v>3</v>
      </c>
    </row>
    <row r="4" spans="1:15" ht="120.75" customHeight="1">
      <c r="A4" s="14" t="s">
        <v>19</v>
      </c>
      <c r="B4" s="30" t="s">
        <v>18</v>
      </c>
      <c r="C4" s="7">
        <f>848+414</f>
        <v>1262</v>
      </c>
      <c r="D4" s="11">
        <v>60</v>
      </c>
      <c r="E4" s="34"/>
      <c r="F4" s="32"/>
      <c r="G4" s="32">
        <v>302</v>
      </c>
      <c r="H4" s="34">
        <v>547</v>
      </c>
      <c r="I4" s="34">
        <v>466</v>
      </c>
      <c r="J4" s="33">
        <v>61</v>
      </c>
      <c r="K4" s="13">
        <v>291</v>
      </c>
      <c r="L4" s="32"/>
      <c r="M4" s="32">
        <v>446</v>
      </c>
      <c r="N4" s="31"/>
      <c r="O4" s="5">
        <f>SUM(C4:N4)</f>
        <v>3435</v>
      </c>
    </row>
    <row r="5" spans="1:15" ht="180" customHeight="1">
      <c r="A5" s="14" t="s">
        <v>46</v>
      </c>
      <c r="B5" s="30"/>
      <c r="C5" s="7" t="s">
        <v>45</v>
      </c>
      <c r="D5" s="29" t="s">
        <v>44</v>
      </c>
      <c r="E5" s="28"/>
      <c r="F5" s="28"/>
      <c r="G5" s="17" t="s">
        <v>43</v>
      </c>
      <c r="H5" s="18" t="s">
        <v>42</v>
      </c>
      <c r="I5" s="17" t="s">
        <v>41</v>
      </c>
      <c r="J5" s="17" t="s">
        <v>40</v>
      </c>
      <c r="K5" s="16" t="s">
        <v>39</v>
      </c>
      <c r="L5" s="17"/>
      <c r="M5" s="16" t="s">
        <v>38</v>
      </c>
      <c r="N5" s="15"/>
      <c r="O5" s="5"/>
    </row>
    <row r="6" spans="1:15" ht="15.75">
      <c r="A6" s="14" t="s">
        <v>37</v>
      </c>
      <c r="B6" s="19"/>
      <c r="C6" s="19">
        <v>152.27000000000001</v>
      </c>
      <c r="D6" s="19">
        <v>23.08</v>
      </c>
      <c r="E6" s="11"/>
      <c r="F6" s="27"/>
      <c r="G6" s="27">
        <v>300.89</v>
      </c>
      <c r="H6" s="27">
        <v>5545.26</v>
      </c>
      <c r="I6" s="26">
        <v>154.68</v>
      </c>
      <c r="J6" s="26">
        <v>17.86</v>
      </c>
      <c r="K6" s="25">
        <v>195.62</v>
      </c>
      <c r="L6" s="26"/>
      <c r="M6" s="25"/>
      <c r="N6" s="24">
        <v>220.13</v>
      </c>
      <c r="O6" s="5">
        <f>SUM(B6:N6)</f>
        <v>6609.79</v>
      </c>
    </row>
    <row r="7" spans="1:15" ht="31.5">
      <c r="A7" s="14" t="s">
        <v>36</v>
      </c>
      <c r="B7" s="7" t="s">
        <v>35</v>
      </c>
      <c r="C7" s="7">
        <v>3300</v>
      </c>
      <c r="D7" s="7">
        <v>1320</v>
      </c>
      <c r="E7" s="11"/>
      <c r="F7" s="11"/>
      <c r="G7" s="11"/>
      <c r="H7" s="11">
        <v>1782</v>
      </c>
      <c r="I7" s="11"/>
      <c r="J7" s="11"/>
      <c r="K7" s="11"/>
      <c r="L7" s="11"/>
      <c r="M7" s="11"/>
      <c r="N7" s="11"/>
      <c r="O7" s="23">
        <f>SUM(C7:N7)</f>
        <v>6402</v>
      </c>
    </row>
    <row r="8" spans="1:15" ht="94.5">
      <c r="A8" s="19" t="s">
        <v>34</v>
      </c>
      <c r="B8" s="7"/>
      <c r="C8" s="7">
        <f>6291.9*4.1</f>
        <v>25796.789999999997</v>
      </c>
      <c r="D8" s="7">
        <f>6291.9*4.1</f>
        <v>25796.789999999997</v>
      </c>
      <c r="E8" s="7">
        <f>6291.9*4.1</f>
        <v>25796.789999999997</v>
      </c>
      <c r="F8" s="7">
        <f>6291.9*4.1</f>
        <v>25796.789999999997</v>
      </c>
      <c r="G8" s="7">
        <f>6291.9*4.1</f>
        <v>25796.789999999997</v>
      </c>
      <c r="H8" s="7">
        <f>6291.9*4.1</f>
        <v>25796.789999999997</v>
      </c>
      <c r="I8" s="7">
        <f>6291.9*4.1</f>
        <v>25796.789999999997</v>
      </c>
      <c r="J8" s="7">
        <f>6291.9*4.1</f>
        <v>25796.789999999997</v>
      </c>
      <c r="K8" s="7">
        <f>6291.9*4.1</f>
        <v>25796.789999999997</v>
      </c>
      <c r="L8" s="7">
        <f>6291.9*4.1</f>
        <v>25796.789999999997</v>
      </c>
      <c r="M8" s="7">
        <f>6291.9*4.1</f>
        <v>25796.789999999997</v>
      </c>
      <c r="N8" s="7">
        <f>6291.9*4.1</f>
        <v>25796.789999999997</v>
      </c>
      <c r="O8" s="5">
        <f>SUM(C8:N8)</f>
        <v>309561.48</v>
      </c>
    </row>
    <row r="9" spans="1:15" ht="15.75">
      <c r="A9" s="6" t="s">
        <v>6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>
        <f>SUM(O4:O8)</f>
        <v>326008.26999999996</v>
      </c>
    </row>
    <row r="10" spans="1:15" ht="15.75">
      <c r="A10" s="22" t="s">
        <v>33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21" t="s">
        <v>32</v>
      </c>
      <c r="B12" s="21"/>
      <c r="C12" s="21" t="s">
        <v>31</v>
      </c>
      <c r="D12" s="21" t="s">
        <v>30</v>
      </c>
      <c r="E12" s="21" t="s">
        <v>29</v>
      </c>
      <c r="F12" s="21" t="s">
        <v>28</v>
      </c>
      <c r="G12" s="10" t="s">
        <v>27</v>
      </c>
      <c r="H12" s="10" t="s">
        <v>26</v>
      </c>
      <c r="I12" s="10" t="s">
        <v>25</v>
      </c>
      <c r="J12" s="10" t="s">
        <v>24</v>
      </c>
      <c r="K12" s="10" t="s">
        <v>23</v>
      </c>
      <c r="L12" s="10" t="s">
        <v>22</v>
      </c>
      <c r="M12" s="10" t="s">
        <v>21</v>
      </c>
      <c r="N12" s="10" t="s">
        <v>20</v>
      </c>
      <c r="O12" s="20" t="s">
        <v>3</v>
      </c>
    </row>
    <row r="13" spans="1:15" ht="112.5" customHeight="1">
      <c r="A13" s="14" t="s">
        <v>19</v>
      </c>
      <c r="B13" s="7" t="s">
        <v>18</v>
      </c>
      <c r="C13" s="11">
        <v>22085</v>
      </c>
      <c r="D13" s="11">
        <v>22085</v>
      </c>
      <c r="E13" s="11">
        <v>22085</v>
      </c>
      <c r="F13" s="11">
        <v>22085</v>
      </c>
      <c r="G13" s="11">
        <v>22085</v>
      </c>
      <c r="H13" s="11">
        <v>22085</v>
      </c>
      <c r="I13" s="11">
        <v>22085</v>
      </c>
      <c r="J13" s="11">
        <v>22085</v>
      </c>
      <c r="K13" s="11">
        <v>22085</v>
      </c>
      <c r="L13" s="11">
        <v>22085</v>
      </c>
      <c r="M13" s="11">
        <v>22085</v>
      </c>
      <c r="N13" s="11">
        <v>22085</v>
      </c>
      <c r="O13" s="5">
        <f>SUM(C13:N13)</f>
        <v>265020</v>
      </c>
    </row>
    <row r="14" spans="1:15" ht="15.75">
      <c r="A14" s="14" t="s">
        <v>17</v>
      </c>
      <c r="B14" s="7" t="s">
        <v>16</v>
      </c>
      <c r="C14" s="19">
        <v>4000</v>
      </c>
      <c r="D14" s="19"/>
      <c r="E14" s="19"/>
      <c r="F14" s="19"/>
      <c r="G14" s="17"/>
      <c r="H14" s="18"/>
      <c r="I14" s="17"/>
      <c r="J14" s="17"/>
      <c r="K14" s="16"/>
      <c r="L14" s="17"/>
      <c r="M14" s="16"/>
      <c r="N14" s="15"/>
      <c r="O14" s="5">
        <f>SUM(C14:N14)</f>
        <v>4000</v>
      </c>
    </row>
    <row r="15" spans="1:15" ht="24.75" customHeight="1">
      <c r="A15" s="14" t="s">
        <v>15</v>
      </c>
      <c r="B15" s="7" t="s">
        <v>14</v>
      </c>
      <c r="C15" s="1"/>
      <c r="D15" s="11"/>
      <c r="E15" s="11"/>
      <c r="F15" s="11"/>
      <c r="G15" s="11"/>
      <c r="H15" s="11"/>
      <c r="I15" s="11"/>
      <c r="J15" s="11">
        <v>88050</v>
      </c>
      <c r="K15" s="11"/>
      <c r="L15" s="11">
        <v>9000</v>
      </c>
      <c r="M15" s="11"/>
      <c r="N15" s="11"/>
      <c r="O15" s="5">
        <f>SUM(C15:N15)</f>
        <v>97050</v>
      </c>
    </row>
    <row r="16" spans="1:15" ht="40.5" customHeight="1">
      <c r="A16" s="8" t="s">
        <v>13</v>
      </c>
      <c r="B16" s="7" t="s">
        <v>12</v>
      </c>
      <c r="C16" s="7">
        <v>15558</v>
      </c>
      <c r="D16" s="7">
        <v>15558</v>
      </c>
      <c r="E16" s="7">
        <v>15558</v>
      </c>
      <c r="F16" s="7">
        <v>15558</v>
      </c>
      <c r="G16" s="7">
        <v>15558</v>
      </c>
      <c r="H16" s="7">
        <v>15558</v>
      </c>
      <c r="I16" s="7">
        <v>15558</v>
      </c>
      <c r="J16" s="7">
        <v>15558</v>
      </c>
      <c r="K16" s="7">
        <v>15558</v>
      </c>
      <c r="L16" s="7">
        <v>15558</v>
      </c>
      <c r="M16" s="7">
        <v>15558</v>
      </c>
      <c r="N16" s="7">
        <v>15558</v>
      </c>
      <c r="O16" s="5">
        <f>SUM(C16:N16)</f>
        <v>186696</v>
      </c>
    </row>
    <row r="17" spans="1:15" ht="24" customHeight="1">
      <c r="A17" s="8" t="s">
        <v>11</v>
      </c>
      <c r="B17" s="7"/>
      <c r="C17" s="7"/>
      <c r="D17" s="7"/>
      <c r="E17" s="7"/>
      <c r="F17" s="7"/>
      <c r="G17" s="10"/>
      <c r="H17" s="13"/>
      <c r="I17" s="10"/>
      <c r="J17" s="12"/>
      <c r="K17" s="10"/>
      <c r="L17" s="11"/>
      <c r="M17" s="11"/>
      <c r="N17" s="10"/>
      <c r="O17" s="5">
        <f>1055582.34*2.5/100</f>
        <v>26389.558499999999</v>
      </c>
    </row>
    <row r="18" spans="1:15" ht="24" customHeight="1">
      <c r="A18" s="9" t="s">
        <v>10</v>
      </c>
      <c r="C18" s="7"/>
      <c r="D18" s="7"/>
      <c r="E18" s="7"/>
      <c r="F18" s="7"/>
      <c r="G18" s="10"/>
      <c r="H18" s="13"/>
      <c r="I18" s="10"/>
      <c r="J18" s="12"/>
      <c r="K18" s="10"/>
      <c r="L18" s="11"/>
      <c r="M18" s="11"/>
      <c r="N18" s="10"/>
      <c r="O18" s="5">
        <v>131548.17000000001</v>
      </c>
    </row>
    <row r="19" spans="1:15" ht="28.5" customHeight="1">
      <c r="A19" s="9" t="s">
        <v>9</v>
      </c>
      <c r="B19" s="7" t="s">
        <v>8</v>
      </c>
      <c r="C19" s="7">
        <f>121*4</f>
        <v>484</v>
      </c>
      <c r="D19" s="7">
        <f>121*4</f>
        <v>484</v>
      </c>
      <c r="E19" s="7">
        <f>121*4</f>
        <v>484</v>
      </c>
      <c r="F19" s="7">
        <f>121*4</f>
        <v>484</v>
      </c>
      <c r="G19" s="7">
        <f>121*4</f>
        <v>484</v>
      </c>
      <c r="H19" s="7">
        <f>121*4</f>
        <v>484</v>
      </c>
      <c r="I19" s="7">
        <f>121*4</f>
        <v>484</v>
      </c>
      <c r="J19" s="7">
        <f>121*4</f>
        <v>484</v>
      </c>
      <c r="K19" s="7">
        <f>121*4</f>
        <v>484</v>
      </c>
      <c r="L19" s="7">
        <f>121*4</f>
        <v>484</v>
      </c>
      <c r="M19" s="7">
        <f>121*4</f>
        <v>484</v>
      </c>
      <c r="N19" s="7">
        <f>121*4</f>
        <v>484</v>
      </c>
      <c r="O19" s="5">
        <f>SUM(C19:N19)</f>
        <v>5808</v>
      </c>
    </row>
    <row r="20" spans="1:15" ht="21" customHeight="1">
      <c r="A20" s="8" t="s">
        <v>7</v>
      </c>
      <c r="B20" s="7"/>
      <c r="C20" s="7">
        <f>6291.9*0.2</f>
        <v>1258.3800000000001</v>
      </c>
      <c r="D20" s="7">
        <f>6291.9*0.2</f>
        <v>1258.3800000000001</v>
      </c>
      <c r="E20" s="7">
        <f>6291.9*0.2</f>
        <v>1258.3800000000001</v>
      </c>
      <c r="F20" s="7">
        <f>6291.9*0.2</f>
        <v>1258.3800000000001</v>
      </c>
      <c r="G20" s="7">
        <f>6291.9*0.2</f>
        <v>1258.3800000000001</v>
      </c>
      <c r="H20" s="7">
        <f>6291.9*0.2</f>
        <v>1258.3800000000001</v>
      </c>
      <c r="I20" s="7">
        <f>6291.9*0.2</f>
        <v>1258.3800000000001</v>
      </c>
      <c r="J20" s="7">
        <f>6291.9*0.2</f>
        <v>1258.3800000000001</v>
      </c>
      <c r="K20" s="7">
        <f>6291.9*0.2</f>
        <v>1258.3800000000001</v>
      </c>
      <c r="L20" s="7">
        <f>6291.9*0.2</f>
        <v>1258.3800000000001</v>
      </c>
      <c r="M20" s="7">
        <f>6291.9*0.2</f>
        <v>1258.3800000000001</v>
      </c>
      <c r="N20" s="7">
        <f>6291.9*0.2</f>
        <v>1258.3800000000001</v>
      </c>
      <c r="O20" s="5">
        <f>SUM(C20:N20)</f>
        <v>15100.560000000005</v>
      </c>
    </row>
    <row r="21" spans="1:15" ht="15.75">
      <c r="A21" s="6" t="s">
        <v>6</v>
      </c>
      <c r="B21" s="6"/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5">
        <f>O20+O19+O18+O17+O16+O15+O14+O13+O9</f>
        <v>1057620.5585</v>
      </c>
    </row>
    <row r="23" spans="1:15" ht="15.75">
      <c r="A23" s="2"/>
      <c r="B23" s="2"/>
      <c r="C23" s="2"/>
    </row>
    <row r="24" spans="1:15" ht="15.75">
      <c r="A24" s="2"/>
      <c r="B24" s="4" t="s">
        <v>5</v>
      </c>
      <c r="C24" s="4" t="s">
        <v>4</v>
      </c>
    </row>
    <row r="25" spans="1:15" ht="15.75">
      <c r="A25" s="2" t="s">
        <v>3</v>
      </c>
      <c r="B25" s="1">
        <v>1066155.1200000001</v>
      </c>
      <c r="C25" s="1">
        <v>1055582.3400000001</v>
      </c>
    </row>
    <row r="26" spans="1:15" ht="15.75">
      <c r="A26" s="2"/>
      <c r="B26" s="1"/>
      <c r="C26" s="1"/>
    </row>
    <row r="27" spans="1:15" ht="15.75">
      <c r="A27" s="2" t="s">
        <v>2</v>
      </c>
      <c r="B27" s="3"/>
      <c r="C27" s="3">
        <f>C25-O21</f>
        <v>-2038.218499999959</v>
      </c>
    </row>
    <row r="28" spans="1:15" ht="15.75">
      <c r="A28" s="2"/>
      <c r="B28" s="1"/>
      <c r="C28" s="1"/>
    </row>
    <row r="29" spans="1:15" ht="15.75">
      <c r="A29" s="2" t="s">
        <v>1</v>
      </c>
      <c r="B29" s="1"/>
      <c r="C29" s="1">
        <v>6291.9</v>
      </c>
    </row>
    <row r="30" spans="1:15" ht="15.75">
      <c r="A30" s="2" t="s">
        <v>0</v>
      </c>
      <c r="B30" s="1"/>
      <c r="C30" s="1">
        <v>121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6-11</vt:lpstr>
      <vt:lpstr>'6-11'!Область_печати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2019-04-16T04:00:01Z</dcterms:created>
  <dcterms:modified xsi:type="dcterms:W3CDTF">2019-04-16T04:00:16Z</dcterms:modified>
</cp:coreProperties>
</file>