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5-10" sheetId="1" r:id="rId1"/>
  </sheets>
  <definedNames>
    <definedName name="_xlnm.Print_Area" localSheetId="0">'5-10'!$A$1:$O$30</definedName>
  </definedNames>
  <calcPr calcId="124519"/>
</workbook>
</file>

<file path=xl/calcChain.xml><?xml version="1.0" encoding="utf-8"?>
<calcChain xmlns="http://schemas.openxmlformats.org/spreadsheetml/2006/main">
  <c r="O4" i="1"/>
  <c r="O6"/>
  <c r="O7"/>
  <c r="C8"/>
  <c r="D8"/>
  <c r="E8"/>
  <c r="F8"/>
  <c r="G8"/>
  <c r="H8"/>
  <c r="I8"/>
  <c r="J8"/>
  <c r="K8"/>
  <c r="O8"/>
  <c r="O9"/>
  <c r="O13"/>
  <c r="O14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O18"/>
  <c r="O19"/>
  <c r="O20"/>
  <c r="O21"/>
  <c r="O22"/>
  <c r="O23"/>
  <c r="C29"/>
</calcChain>
</file>

<file path=xl/sharedStrings.xml><?xml version="1.0" encoding="utf-8"?>
<sst xmlns="http://schemas.openxmlformats.org/spreadsheetml/2006/main" count="70" uniqueCount="51">
  <si>
    <t>л/сч</t>
  </si>
  <si>
    <t xml:space="preserve">площадь </t>
  </si>
  <si>
    <t xml:space="preserve">Остаток на начало 01.01.2019г. </t>
  </si>
  <si>
    <t>Итого за год:</t>
  </si>
  <si>
    <t>Оплачено</t>
  </si>
  <si>
    <t>Начислено</t>
  </si>
  <si>
    <t>Итого:</t>
  </si>
  <si>
    <t>ООО "Константа"</t>
  </si>
  <si>
    <t xml:space="preserve">Ремонт межпанельных швов </t>
  </si>
  <si>
    <t>ООО "Водокомплект"</t>
  </si>
  <si>
    <t>Чистка и промывка канализационных выпусков</t>
  </si>
  <si>
    <t>ИП Соколов А.В.</t>
  </si>
  <si>
    <t>Услуги по благоустройству территории</t>
  </si>
  <si>
    <t>ООО "Дорсервис"</t>
  </si>
  <si>
    <t>Ремонт подъездного козырька; Ремонт кровли в доме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</si>
  <si>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</si>
  <si>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</si>
  <si>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</si>
  <si>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</si>
  <si>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</si>
  <si>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"Курганоблсервис"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</si>
  <si>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</si>
  <si>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</si>
  <si>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</si>
  <si>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</si>
  <si>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</si>
  <si>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</si>
  <si>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</si>
  <si>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</si>
  <si>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</si>
  <si>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</si>
  <si>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</si>
  <si>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</si>
  <si>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</si>
  <si>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</si>
  <si>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</si>
  <si>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5 мкр., дом 10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</si>
  <si>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</si>
  <si>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</si>
  <si>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</si>
  <si>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</si>
  <si>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 xml:space="preserve">
Изготовление оконных рам,Утепление окон,Установка стекол
Замена задвижки,трубопроводов вентелей на системе отопления(подвал)Смена сгонов, крана маевского  "</t>
  </si>
  <si>
    <t xml:space="preserve">
Замена патрона карболитового Е-27наст-2шт(под-д 4на 1-м этаже </t>
  </si>
  <si>
    <t xml:space="preserve">
ХВС(подвал) М-ж тр-да ПП Д32-22м;муфтПП63*50-2шт;муфтПП50*40-2шт;ПП 40*32-2шт;ПП 32-6шт;УгольниковПП32*90-10шт;КрановППД32-2шт;КНСкв129Дем-ж тр-даКНСД</t>
  </si>
  <si>
    <t xml:space="preserve">Замена трансформаторов тока - 3 шт.; Демонтаж трансформаторов - 3 шт.; Монтаж трансформаторов - 3 шт. корпус Б, Замена трансформаторов тока - 3 шт. корпус А; Замена трансформаторов тока - 3 шт. корпус В; Осмотр "РЩ" очистка от посторонних предметов; от пыли - 5 шт.; Протяжка крепежа коммутации "РЩ" - 5 шт.; Замена дефектных выкл. - 5 шт.; Установка дистанционной рейки - 2 шт.; Замена участка провода - 2,5 п.м. корпус В </t>
  </si>
  <si>
    <t xml:space="preserve">Установка ограждения на детской площадке: Монтаж опорных конструкций: изготовление столбиков, приваривание пластин - 0,078 т.; Сверление отверстий: в пластинах - 92 шт.; Рытье ям вручную для установки стоек и столбов глубиной 0,4 м. - 23 шт.; Крепление деревянных- заборов: штакетных - 15,2 кв.м.; Простая окраска масляными составами по дереву: ограждения - 30,4 кв.м.; Смена деревянной доски на лавочке - 0,5 кв.м.; Простая окраска масляными составами по дереву: лавочки - 0,5 кв.м. </t>
  </si>
  <si>
    <t>Замена патрона - 2 шт. в кв. 49</t>
  </si>
  <si>
    <t>Демонтаж трубопровода КНС 127 - 10 м.; Монтаж трубопровода - 10 м. в подвале; Замена трубопровода ГВС сталь на ПП в кв. 89: Демонтаж трубопровода ГВС Д 32 - 3м.; Монтаж трубопровода ПП Д 32 - 3 м.</t>
  </si>
  <si>
    <t>Замена патрона - 1 шт. в кв. 2</t>
  </si>
  <si>
    <t>Виды работ</t>
  </si>
  <si>
    <t>Адрес: 5 мкр., дом  10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</si>
</sst>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5" fillId="0" borderId="2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166" fontId="5" fillId="0" borderId="3" xfId="2" applyNumberFormat="1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7" fillId="0" borderId="4" xfId="5" applyNumberFormat="1" applyFont="1" applyBorder="1" applyAlignment="1">
      <alignment vertical="top" wrapText="1"/>
    </xf>
    <xf numFmtId="0" fontId="5" fillId="0" borderId="1" xfId="6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6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6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3" xfId="7"/>
    <cellStyle name="Обычный_3-20а" xfId="3"/>
    <cellStyle name="Обычный_5-10" xfId="5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13" workbookViewId="0">
      <selection activeCell="E28" sqref="E28"/>
    </sheetView>
  </sheetViews>
  <sheetFormatPr defaultRowHeight="15"/>
  <cols>
    <col min="1" max="1" width="32.140625" customWidth="1"/>
    <col min="2" max="2" width="16.7109375" customWidth="1"/>
    <col min="3" max="3" width="15" customWidth="1"/>
    <col min="4" max="4" width="19" customWidth="1"/>
    <col min="5" max="5" width="11.28515625" customWidth="1"/>
    <col min="6" max="6" width="17" customWidth="1"/>
    <col min="7" max="7" width="11.85546875" customWidth="1"/>
    <col min="8" max="8" width="36.5703125" customWidth="1"/>
    <col min="9" max="9" width="31.5703125" customWidth="1"/>
    <col min="10" max="10" width="12" customWidth="1"/>
    <col min="11" max="11" width="18.85546875" customWidth="1"/>
    <col min="12" max="12" width="13" customWidth="1"/>
    <col min="13" max="13" width="20.7109375" customWidth="1"/>
    <col min="14" max="14" width="16.140625" customWidth="1"/>
    <col min="15" max="15" width="15.140625" customWidth="1"/>
  </cols>
  <sheetData>
    <row r="1" spans="1:15" ht="15.75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3" t="s">
        <v>35</v>
      </c>
      <c r="B3" s="23"/>
      <c r="C3" s="23" t="s">
        <v>34</v>
      </c>
      <c r="D3" s="23" t="s">
        <v>33</v>
      </c>
      <c r="E3" s="23" t="s">
        <v>32</v>
      </c>
      <c r="F3" s="23" t="s">
        <v>31</v>
      </c>
      <c r="G3" s="7" t="s">
        <v>30</v>
      </c>
      <c r="H3" s="7" t="s">
        <v>29</v>
      </c>
      <c r="I3" s="7" t="s">
        <v>28</v>
      </c>
      <c r="J3" s="7" t="s">
        <v>27</v>
      </c>
      <c r="K3" s="7" t="s">
        <v>26</v>
      </c>
      <c r="L3" s="7" t="s">
        <v>25</v>
      </c>
      <c r="M3" s="7" t="s">
        <v>24</v>
      </c>
      <c r="N3" s="7" t="s">
        <v>23</v>
      </c>
      <c r="O3" s="22" t="s">
        <v>3</v>
      </c>
    </row>
    <row r="4" spans="1:15" ht="45.75" customHeight="1">
      <c r="A4" s="21" t="s">
        <v>22</v>
      </c>
      <c r="B4" s="32" t="s">
        <v>21</v>
      </c>
      <c r="C4" s="11">
        <v>63</v>
      </c>
      <c r="D4" s="8">
        <v>3896</v>
      </c>
      <c r="E4" s="36"/>
      <c r="F4" s="34">
        <v>120</v>
      </c>
      <c r="G4" s="34"/>
      <c r="H4" s="36">
        <v>10569</v>
      </c>
      <c r="I4" s="36">
        <v>14300</v>
      </c>
      <c r="J4" s="35">
        <v>10421</v>
      </c>
      <c r="K4" s="10">
        <v>123</v>
      </c>
      <c r="L4" s="34"/>
      <c r="M4" s="34"/>
      <c r="N4" s="33">
        <v>12829</v>
      </c>
      <c r="O4" s="5">
        <f>SUM(C4:N4)</f>
        <v>52321</v>
      </c>
    </row>
    <row r="5" spans="1:15" ht="291" customHeight="1">
      <c r="A5" s="21" t="s">
        <v>49</v>
      </c>
      <c r="B5" s="32"/>
      <c r="C5" s="11" t="s">
        <v>48</v>
      </c>
      <c r="D5" s="31" t="s">
        <v>47</v>
      </c>
      <c r="E5" s="30"/>
      <c r="F5" s="30" t="s">
        <v>46</v>
      </c>
      <c r="G5" s="18"/>
      <c r="H5" s="19" t="s">
        <v>45</v>
      </c>
      <c r="I5" s="18" t="s">
        <v>44</v>
      </c>
      <c r="J5" s="29" t="s">
        <v>43</v>
      </c>
      <c r="K5" s="29" t="s">
        <v>42</v>
      </c>
      <c r="L5" s="18"/>
      <c r="M5" s="17"/>
      <c r="N5" s="29" t="s">
        <v>41</v>
      </c>
      <c r="O5" s="5"/>
    </row>
    <row r="6" spans="1:15" ht="31.5" customHeight="1">
      <c r="A6" s="21" t="s">
        <v>40</v>
      </c>
      <c r="B6" s="20"/>
      <c r="C6" s="20">
        <v>16.920000000000002</v>
      </c>
      <c r="D6" s="20">
        <v>2390.5700000000002</v>
      </c>
      <c r="E6" s="8"/>
      <c r="F6" s="28">
        <v>707.5</v>
      </c>
      <c r="G6" s="28"/>
      <c r="H6" s="28"/>
      <c r="I6" s="27">
        <v>4785.18</v>
      </c>
      <c r="J6" s="27">
        <v>3193.36</v>
      </c>
      <c r="K6" s="26">
        <v>275.02</v>
      </c>
      <c r="L6" s="27">
        <v>1651.18</v>
      </c>
      <c r="M6" s="26"/>
      <c r="N6" s="25">
        <v>8762.4699999999993</v>
      </c>
      <c r="O6" s="5">
        <f>SUM(B6:N6)</f>
        <v>21782.2</v>
      </c>
    </row>
    <row r="7" spans="1:15" ht="78.75" customHeight="1">
      <c r="A7" s="21" t="s">
        <v>39</v>
      </c>
      <c r="B7" s="11" t="s">
        <v>38</v>
      </c>
      <c r="C7" s="11">
        <v>3208.48</v>
      </c>
      <c r="D7" s="11">
        <v>990</v>
      </c>
      <c r="E7" s="8">
        <v>1980</v>
      </c>
      <c r="F7" s="8">
        <v>1555.84</v>
      </c>
      <c r="G7" s="8">
        <v>1218.8</v>
      </c>
      <c r="H7" s="8">
        <v>1522.4</v>
      </c>
      <c r="I7" s="8">
        <v>1828.2</v>
      </c>
      <c r="J7" s="8">
        <v>1370.6</v>
      </c>
      <c r="K7" s="8">
        <v>1155</v>
      </c>
      <c r="L7" s="8">
        <v>1320</v>
      </c>
      <c r="M7" s="8">
        <v>2404.29</v>
      </c>
      <c r="N7" s="8">
        <v>1555.4</v>
      </c>
      <c r="O7" s="13">
        <f>SUM(C7:N7)</f>
        <v>20109.010000000002</v>
      </c>
    </row>
    <row r="8" spans="1:15" ht="94.5">
      <c r="A8" s="20" t="s">
        <v>37</v>
      </c>
      <c r="B8" s="11"/>
      <c r="C8" s="11">
        <f>7040.7*4.1</f>
        <v>28866.869999999995</v>
      </c>
      <c r="D8" s="11">
        <f>7040.7*4.1</f>
        <v>28866.869999999995</v>
      </c>
      <c r="E8" s="11">
        <f>7040.7*4.1</f>
        <v>28866.869999999995</v>
      </c>
      <c r="F8" s="11">
        <f>7040.7*4.1</f>
        <v>28866.869999999995</v>
      </c>
      <c r="G8" s="11">
        <f>7040.7*4.1</f>
        <v>28866.869999999995</v>
      </c>
      <c r="H8" s="11">
        <f>7040.7*4.1</f>
        <v>28866.869999999995</v>
      </c>
      <c r="I8" s="11">
        <f>7040.7*4.1</f>
        <v>28866.869999999995</v>
      </c>
      <c r="J8" s="11">
        <f>7040.7*4.1</f>
        <v>28866.869999999995</v>
      </c>
      <c r="K8" s="11">
        <f>7040.7*4.1</f>
        <v>28866.869999999995</v>
      </c>
      <c r="L8" s="11">
        <v>28866.87</v>
      </c>
      <c r="M8" s="11">
        <v>28866.87</v>
      </c>
      <c r="N8" s="11">
        <v>28866.87</v>
      </c>
      <c r="O8" s="5">
        <f>SUM(C8:N8)</f>
        <v>346402.43999999994</v>
      </c>
    </row>
    <row r="9" spans="1:15" ht="15.75">
      <c r="A9" s="6" t="s">
        <v>6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>
        <f>SUM(O4:O8)</f>
        <v>440614.64999999991</v>
      </c>
    </row>
    <row r="10" spans="1:15" ht="15.75">
      <c r="A10" s="24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3" t="s">
        <v>35</v>
      </c>
      <c r="B12" s="23"/>
      <c r="C12" s="23" t="s">
        <v>34</v>
      </c>
      <c r="D12" s="23" t="s">
        <v>33</v>
      </c>
      <c r="E12" s="23" t="s">
        <v>32</v>
      </c>
      <c r="F12" s="23" t="s">
        <v>31</v>
      </c>
      <c r="G12" s="7" t="s">
        <v>30</v>
      </c>
      <c r="H12" s="7" t="s">
        <v>29</v>
      </c>
      <c r="I12" s="7" t="s">
        <v>28</v>
      </c>
      <c r="J12" s="7" t="s">
        <v>27</v>
      </c>
      <c r="K12" s="7" t="s">
        <v>26</v>
      </c>
      <c r="L12" s="7" t="s">
        <v>25</v>
      </c>
      <c r="M12" s="7" t="s">
        <v>24</v>
      </c>
      <c r="N12" s="7" t="s">
        <v>23</v>
      </c>
      <c r="O12" s="22" t="s">
        <v>3</v>
      </c>
    </row>
    <row r="13" spans="1:15" ht="110.25">
      <c r="A13" s="21" t="s">
        <v>22</v>
      </c>
      <c r="B13" s="11" t="s">
        <v>21</v>
      </c>
      <c r="C13" s="8">
        <v>24713</v>
      </c>
      <c r="D13" s="8">
        <v>24713</v>
      </c>
      <c r="E13" s="8">
        <v>24713</v>
      </c>
      <c r="F13" s="8">
        <v>24713</v>
      </c>
      <c r="G13" s="8">
        <v>24713</v>
      </c>
      <c r="H13" s="8">
        <v>24713</v>
      </c>
      <c r="I13" s="8">
        <v>24713</v>
      </c>
      <c r="J13" s="8">
        <v>24713</v>
      </c>
      <c r="K13" s="8">
        <v>24713</v>
      </c>
      <c r="L13" s="8">
        <v>24713</v>
      </c>
      <c r="M13" s="8">
        <v>24713</v>
      </c>
      <c r="N13" s="8">
        <v>24713</v>
      </c>
      <c r="O13" s="5">
        <f>SUM(C13:N13)</f>
        <v>296556</v>
      </c>
    </row>
    <row r="14" spans="1:15" ht="47.25">
      <c r="A14" s="12" t="s">
        <v>12</v>
      </c>
      <c r="B14" s="11" t="s">
        <v>20</v>
      </c>
      <c r="C14" s="20"/>
      <c r="D14" s="20"/>
      <c r="E14" s="20"/>
      <c r="F14" s="20"/>
      <c r="G14" s="18"/>
      <c r="H14" s="19"/>
      <c r="I14" s="11">
        <v>17391</v>
      </c>
      <c r="J14" s="11">
        <v>17391</v>
      </c>
      <c r="K14" s="11">
        <v>17391</v>
      </c>
      <c r="L14" s="18">
        <v>17391</v>
      </c>
      <c r="M14" s="17">
        <v>17391</v>
      </c>
      <c r="N14" s="16">
        <v>17391</v>
      </c>
      <c r="O14" s="5">
        <f>SUM(C14:N14)</f>
        <v>104346</v>
      </c>
    </row>
    <row r="15" spans="1:15" ht="15.75">
      <c r="A15" s="12" t="s">
        <v>19</v>
      </c>
      <c r="B15" s="11"/>
      <c r="C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>
        <v>33149.519999999997</v>
      </c>
    </row>
    <row r="16" spans="1:15" ht="15.75">
      <c r="A16" s="14" t="s">
        <v>18</v>
      </c>
      <c r="C16" s="11"/>
      <c r="D16" s="11"/>
      <c r="E16" s="11"/>
      <c r="F16" s="11"/>
      <c r="G16" s="7"/>
      <c r="H16" s="7"/>
      <c r="I16" s="8"/>
      <c r="J16" s="8"/>
      <c r="K16" s="7"/>
      <c r="L16" s="3"/>
      <c r="M16" s="15"/>
      <c r="N16" s="8"/>
      <c r="O16" s="13">
        <v>170430.16</v>
      </c>
    </row>
    <row r="17" spans="1:15" ht="31.5">
      <c r="A17" s="14" t="s">
        <v>17</v>
      </c>
      <c r="B17" s="11" t="s">
        <v>16</v>
      </c>
      <c r="C17" s="11">
        <f>135*4</f>
        <v>540</v>
      </c>
      <c r="D17" s="11">
        <f>135*4</f>
        <v>540</v>
      </c>
      <c r="E17" s="11">
        <f>135*4</f>
        <v>540</v>
      </c>
      <c r="F17" s="11">
        <f>135*4</f>
        <v>540</v>
      </c>
      <c r="G17" s="11">
        <f>135*4</f>
        <v>540</v>
      </c>
      <c r="H17" s="11">
        <f>135*4</f>
        <v>540</v>
      </c>
      <c r="I17" s="11">
        <f>135*4</f>
        <v>540</v>
      </c>
      <c r="J17" s="11">
        <f>135*4</f>
        <v>540</v>
      </c>
      <c r="K17" s="11">
        <f>135*4</f>
        <v>540</v>
      </c>
      <c r="L17" s="11">
        <v>540</v>
      </c>
      <c r="M17" s="11">
        <v>540</v>
      </c>
      <c r="N17" s="11">
        <v>540</v>
      </c>
      <c r="O17" s="13"/>
    </row>
    <row r="18" spans="1:15" ht="15.75">
      <c r="A18" s="12" t="s">
        <v>15</v>
      </c>
      <c r="B18" s="11"/>
      <c r="C18" s="11">
        <f>7040.7*0.2</f>
        <v>1408.14</v>
      </c>
      <c r="D18" s="11">
        <f>7040.7*0.2</f>
        <v>1408.14</v>
      </c>
      <c r="E18" s="11">
        <f>7040.7*0.2</f>
        <v>1408.14</v>
      </c>
      <c r="F18" s="11">
        <f>7040.7*0.2</f>
        <v>1408.14</v>
      </c>
      <c r="G18" s="11">
        <f>7040.7*0.2</f>
        <v>1408.14</v>
      </c>
      <c r="H18" s="11">
        <f>7040.7*0.2</f>
        <v>1408.14</v>
      </c>
      <c r="I18" s="11">
        <f>7040.7*0.2</f>
        <v>1408.14</v>
      </c>
      <c r="J18" s="11">
        <f>7040.7*0.2</f>
        <v>1408.14</v>
      </c>
      <c r="K18" s="11">
        <f>7040.7*0.2</f>
        <v>1408.14</v>
      </c>
      <c r="L18" s="11">
        <v>1408.14</v>
      </c>
      <c r="M18" s="11">
        <v>1408.14</v>
      </c>
      <c r="N18" s="11">
        <v>1408.14</v>
      </c>
      <c r="O18" s="13">
        <f>SUM(C18:N18)</f>
        <v>16897.679999999997</v>
      </c>
    </row>
    <row r="19" spans="1:15" ht="48.75" customHeight="1">
      <c r="A19" s="12" t="s">
        <v>14</v>
      </c>
      <c r="B19" s="11" t="s">
        <v>13</v>
      </c>
      <c r="C19" s="11"/>
      <c r="D19" s="11"/>
      <c r="E19" s="11"/>
      <c r="F19" s="11"/>
      <c r="G19" s="7"/>
      <c r="H19" s="10"/>
      <c r="I19" s="7"/>
      <c r="J19" s="9"/>
      <c r="K19" s="7"/>
      <c r="L19" s="8"/>
      <c r="M19" s="8"/>
      <c r="N19" s="7"/>
      <c r="O19" s="5">
        <f>SUM(C19:N19)</f>
        <v>0</v>
      </c>
    </row>
    <row r="20" spans="1:15" ht="31.5">
      <c r="A20" s="12" t="s">
        <v>12</v>
      </c>
      <c r="B20" s="11" t="s">
        <v>11</v>
      </c>
      <c r="C20" s="11">
        <v>17391</v>
      </c>
      <c r="D20" s="11">
        <v>17391</v>
      </c>
      <c r="E20" s="11">
        <v>17391</v>
      </c>
      <c r="F20" s="11">
        <v>17391</v>
      </c>
      <c r="G20" s="11">
        <v>17391</v>
      </c>
      <c r="H20" s="11">
        <v>17391</v>
      </c>
      <c r="I20" s="11"/>
      <c r="J20" s="11"/>
      <c r="K20" s="11"/>
      <c r="L20" s="11"/>
      <c r="M20" s="11"/>
      <c r="N20" s="11"/>
      <c r="O20" s="5">
        <f>SUM(C20:N20)</f>
        <v>104346</v>
      </c>
    </row>
    <row r="21" spans="1:15" ht="31.5">
      <c r="A21" s="12" t="s">
        <v>10</v>
      </c>
      <c r="B21" s="11" t="s">
        <v>9</v>
      </c>
      <c r="C21" s="11"/>
      <c r="D21" s="11"/>
      <c r="E21" s="11"/>
      <c r="F21" s="11"/>
      <c r="G21" s="7"/>
      <c r="H21" s="10"/>
      <c r="I21" s="7"/>
      <c r="J21" s="9"/>
      <c r="K21" s="7"/>
      <c r="L21" s="8"/>
      <c r="M21" s="8"/>
      <c r="N21" s="7"/>
      <c r="O21" s="5">
        <f>SUM(C21:N21)</f>
        <v>0</v>
      </c>
    </row>
    <row r="22" spans="1:15" ht="31.5" customHeight="1">
      <c r="A22" s="12" t="s">
        <v>8</v>
      </c>
      <c r="B22" s="11" t="s">
        <v>7</v>
      </c>
      <c r="C22" s="11"/>
      <c r="D22" s="11"/>
      <c r="E22" s="11"/>
      <c r="F22" s="11"/>
      <c r="G22" s="7"/>
      <c r="H22" s="10"/>
      <c r="I22" s="7"/>
      <c r="J22" s="9"/>
      <c r="K22" s="7"/>
      <c r="L22" s="8"/>
      <c r="M22" s="8"/>
      <c r="N22" s="7"/>
      <c r="O22" s="5">
        <f>SUM(C22:N22)</f>
        <v>0</v>
      </c>
    </row>
    <row r="23" spans="1:15" ht="15.75">
      <c r="A23" s="6" t="s">
        <v>6</v>
      </c>
      <c r="B23" s="6"/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5">
        <f>O22+O21+O20+O19+O18+O17+O16+O15+O14+O13+O9</f>
        <v>1166340.0099999998</v>
      </c>
    </row>
    <row r="26" spans="1:15" ht="15.75">
      <c r="A26" s="1"/>
      <c r="B26" s="4" t="s">
        <v>5</v>
      </c>
      <c r="C26" s="4" t="s">
        <v>4</v>
      </c>
    </row>
    <row r="27" spans="1:15" ht="15.75">
      <c r="A27" s="1" t="s">
        <v>3</v>
      </c>
      <c r="B27" s="3">
        <v>1313166</v>
      </c>
      <c r="C27" s="3">
        <v>1325980.8500000001</v>
      </c>
    </row>
    <row r="28" spans="1:15" ht="15.75">
      <c r="A28" s="1"/>
      <c r="B28" s="1"/>
      <c r="C28" s="1"/>
    </row>
    <row r="29" spans="1:15" ht="15.75">
      <c r="A29" s="1" t="s">
        <v>2</v>
      </c>
      <c r="B29" s="2"/>
      <c r="C29" s="2">
        <f>C27-O23</f>
        <v>159640.84000000032</v>
      </c>
    </row>
    <row r="30" spans="1:15" ht="15.75">
      <c r="A30" s="1"/>
      <c r="B30" s="1"/>
      <c r="C30" s="1"/>
    </row>
    <row r="31" spans="1:15" ht="15.75">
      <c r="A31" s="1" t="s">
        <v>1</v>
      </c>
      <c r="B31" s="1"/>
      <c r="C31" s="1">
        <v>7040.7</v>
      </c>
    </row>
    <row r="32" spans="1:15" ht="15.75">
      <c r="A32" s="1" t="s">
        <v>0</v>
      </c>
      <c r="B32" s="1"/>
      <c r="C32" s="1">
        <v>135</v>
      </c>
    </row>
  </sheetData>
  <mergeCells count="3">
    <mergeCell ref="A1:O1"/>
    <mergeCell ref="B4:B5"/>
    <mergeCell ref="A10:O10"/>
  </mergeCells>
  <pageMargins left="0.7" right="0.7" top="0.75" bottom="0.75" header="0.3" footer="0.3"/>
  <pageSetup paperSize="9" scale="45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5-10</vt:lpstr>
      <vt:lpstr>'5-10'!Область_печати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2019-04-16T05:00:38Z</dcterms:created>
  <dcterms:modified xsi:type="dcterms:W3CDTF">2019-04-16T05:00:55Z</dcterms:modified>
</cp:coreProperties>
</file>